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10" windowWidth="15480" windowHeight="11640" tabRatio="731" activeTab="0"/>
  </bookViews>
  <sheets>
    <sheet name="Read Me First" sheetId="1" r:id="rId1"/>
    <sheet name="(1) Summary Figure" sheetId="2" r:id="rId2"/>
    <sheet name="(2) Hist. Emissions Summary" sheetId="3" r:id="rId3"/>
    <sheet name="(3) Example Cap &amp; Offsets Calcs" sheetId="4" r:id="rId4"/>
    <sheet name="(4) Combined Data Set" sheetId="5" r:id="rId5"/>
    <sheet name="(5) 1990-2004 Emissions Detail" sheetId="6" r:id="rId6"/>
    <sheet name="(6) 2000-2006 Emissions Detail" sheetId="7" r:id="rId7"/>
  </sheets>
  <externalReferences>
    <externalReference r:id="rId10"/>
  </externalReferences>
  <definedNames>
    <definedName name="_xlnm._FilterDatabase" localSheetId="5" hidden="1">'(5) 1990-2004 Emissions Detail'!$A$3:$I$850</definedName>
    <definedName name="_xlnm._FilterDatabase" localSheetId="6" hidden="1">'(6) 2000-2006 Emissions Detail'!$A$3:$I$840</definedName>
    <definedName name="check">'[1]2000-2006 UP Emissions (Detail)'!$A$2:$P$2</definedName>
    <definedName name="_xlnm.Print_Area" localSheetId="0">'Read Me First'!$A$1:$E$20</definedName>
    <definedName name="Version_2_data">'(6) 2000-2006 Emissions Detail'!$A$3:$P$3</definedName>
  </definedNames>
  <calcPr fullCalcOnLoad="1"/>
</workbook>
</file>

<file path=xl/comments4.xml><?xml version="1.0" encoding="utf-8"?>
<comments xmlns="http://schemas.openxmlformats.org/spreadsheetml/2006/main">
  <authors>
    <author>Sam Wade</author>
  </authors>
  <commentList>
    <comment ref="B41" authorId="0">
      <text>
        <r>
          <rPr>
            <b/>
            <sz val="8"/>
            <rFont val="Tahoma"/>
            <family val="0"/>
          </rPr>
          <t>Sam Wade:</t>
        </r>
        <r>
          <rPr>
            <sz val="8"/>
            <rFont val="Tahoma"/>
            <family val="0"/>
          </rPr>
          <t xml:space="preserve">
Pt. A</t>
        </r>
      </text>
    </comment>
    <comment ref="E38" authorId="0">
      <text>
        <r>
          <rPr>
            <b/>
            <sz val="8"/>
            <rFont val="Tahoma"/>
            <family val="0"/>
          </rPr>
          <t>Sam Wade:</t>
        </r>
        <r>
          <rPr>
            <sz val="8"/>
            <rFont val="Tahoma"/>
            <family val="0"/>
          </rPr>
          <t xml:space="preserve">
Pt. C</t>
        </r>
      </text>
    </comment>
    <comment ref="E41" authorId="0">
      <text>
        <r>
          <rPr>
            <b/>
            <sz val="8"/>
            <rFont val="Tahoma"/>
            <family val="0"/>
          </rPr>
          <t>Sam Wade:</t>
        </r>
        <r>
          <rPr>
            <sz val="8"/>
            <rFont val="Tahoma"/>
            <family val="0"/>
          </rPr>
          <t xml:space="preserve">
Pt. D</t>
        </r>
      </text>
    </comment>
    <comment ref="J41" authorId="0">
      <text>
        <r>
          <rPr>
            <b/>
            <sz val="8"/>
            <rFont val="Tahoma"/>
            <family val="0"/>
          </rPr>
          <t>Sam Wade:</t>
        </r>
        <r>
          <rPr>
            <sz val="8"/>
            <rFont val="Tahoma"/>
            <family val="0"/>
          </rPr>
          <t xml:space="preserve">
Pt. E</t>
        </r>
      </text>
    </comment>
  </commentList>
</comments>
</file>

<file path=xl/sharedStrings.xml><?xml version="1.0" encoding="utf-8"?>
<sst xmlns="http://schemas.openxmlformats.org/spreadsheetml/2006/main" count="15043" uniqueCount="544">
  <si>
    <t>IPCC Code</t>
  </si>
  <si>
    <t>Sector Level 1</t>
  </si>
  <si>
    <t>Sector Level 2</t>
  </si>
  <si>
    <t>Sector Level 3</t>
  </si>
  <si>
    <t>Sector Level 4</t>
  </si>
  <si>
    <t>Activity Level 1</t>
  </si>
  <si>
    <t>Activity Level 2</t>
  </si>
  <si>
    <t>GHG</t>
  </si>
  <si>
    <t>2000</t>
  </si>
  <si>
    <t>2001</t>
  </si>
  <si>
    <t>2002</t>
  </si>
  <si>
    <t>2003</t>
  </si>
  <si>
    <t>2004</t>
  </si>
  <si>
    <t>2005</t>
  </si>
  <si>
    <t>2006</t>
  </si>
  <si>
    <t>1A1ai</t>
  </si>
  <si>
    <t>Electricity Generation (In State)</t>
  </si>
  <si>
    <t>Merchant Owned</t>
  </si>
  <si>
    <t>Not Specified</t>
  </si>
  <si>
    <t>None</t>
  </si>
  <si>
    <t>Fuel combustion</t>
  </si>
  <si>
    <t>Coal</t>
  </si>
  <si>
    <t>CH4</t>
  </si>
  <si>
    <t>CO2</t>
  </si>
  <si>
    <t>N2O</t>
  </si>
  <si>
    <t>MSW</t>
  </si>
  <si>
    <t>Natural gas</t>
  </si>
  <si>
    <t>Distillate</t>
  </si>
  <si>
    <t>Jet fuel</t>
  </si>
  <si>
    <t>Kerosene</t>
  </si>
  <si>
    <t>Petroleum coke</t>
  </si>
  <si>
    <t>Propane</t>
  </si>
  <si>
    <t>Refinery gas</t>
  </si>
  <si>
    <t>Residual fuel oil</t>
  </si>
  <si>
    <t>Waste oil</t>
  </si>
  <si>
    <t>Crude oil</t>
  </si>
  <si>
    <t>Digester gas</t>
  </si>
  <si>
    <t>Landfill gas</t>
  </si>
  <si>
    <t>Biomass</t>
  </si>
  <si>
    <t>Utility Owned</t>
  </si>
  <si>
    <t>Electricity Generation (Imports)</t>
  </si>
  <si>
    <t>Specified Imports</t>
  </si>
  <si>
    <t>PNW</t>
  </si>
  <si>
    <t>Boardman (OR)</t>
  </si>
  <si>
    <t>Colstrip (MT)</t>
  </si>
  <si>
    <t>PSW</t>
  </si>
  <si>
    <t>Four Corners (NM)</t>
  </si>
  <si>
    <t>Intermountain (UT)</t>
  </si>
  <si>
    <t>Mohave (NV)</t>
  </si>
  <si>
    <t>Navajo (AZ)</t>
  </si>
  <si>
    <t>Reid Gardner (NV)</t>
  </si>
  <si>
    <t>San Juan (NM)</t>
  </si>
  <si>
    <t>Yucca/Yuma Axis (AZ)</t>
  </si>
  <si>
    <t>Bonanza (UT)</t>
  </si>
  <si>
    <t>Hunter (UT)</t>
  </si>
  <si>
    <t>Unspecified Imports</t>
  </si>
  <si>
    <t>Electricity generation</t>
  </si>
  <si>
    <t>Imported electricity</t>
  </si>
  <si>
    <t>1A1aii</t>
  </si>
  <si>
    <t>CHP: Commercial</t>
  </si>
  <si>
    <t>CHP: Industrial</t>
  </si>
  <si>
    <t>Tires</t>
  </si>
  <si>
    <t>Industrial</t>
  </si>
  <si>
    <t>Useful Thermal Output</t>
  </si>
  <si>
    <t>Commercial</t>
  </si>
  <si>
    <t>1A1b</t>
  </si>
  <si>
    <t>Petroleum Refining</t>
  </si>
  <si>
    <t>LPG</t>
  </si>
  <si>
    <t>Catalyst coke</t>
  </si>
  <si>
    <t>1A1cii</t>
  </si>
  <si>
    <t>Oil &amp; Gas Extraction</t>
  </si>
  <si>
    <t>Associated gas</t>
  </si>
  <si>
    <t>Pipelines</t>
  </si>
  <si>
    <t>Natural Gas Pipelines</t>
  </si>
  <si>
    <t>Non Natural Gas Pipelines</t>
  </si>
  <si>
    <t>1A2</t>
  </si>
  <si>
    <t>Manufacturing</t>
  </si>
  <si>
    <t>Primary Metals</t>
  </si>
  <si>
    <t>1A2c</t>
  </si>
  <si>
    <t>Chemicals &amp; Allied Products</t>
  </si>
  <si>
    <t>Fuel Use</t>
  </si>
  <si>
    <t>1A2d</t>
  </si>
  <si>
    <t>Printing &amp; Publishing</t>
  </si>
  <si>
    <t>Pulp &amp; Paper</t>
  </si>
  <si>
    <t>1A2e</t>
  </si>
  <si>
    <t>Food Products</t>
  </si>
  <si>
    <t>Food Processing</t>
  </si>
  <si>
    <t>Sugar &amp; Confections</t>
  </si>
  <si>
    <t>Tobacco</t>
  </si>
  <si>
    <t>1A2f</t>
  </si>
  <si>
    <t>Stone, Clay, Glass &amp; Cement</t>
  </si>
  <si>
    <t>Cement</t>
  </si>
  <si>
    <t>Fossil waste fuel</t>
  </si>
  <si>
    <t>Biomass waste fuel</t>
  </si>
  <si>
    <t>Flat Glass</t>
  </si>
  <si>
    <t>Glass Containers</t>
  </si>
  <si>
    <t>1A2g</t>
  </si>
  <si>
    <t>Transportation Equip.</t>
  </si>
  <si>
    <t>1A2h</t>
  </si>
  <si>
    <t>Electric &amp; Electronic Equip.</t>
  </si>
  <si>
    <t>Metal Durables</t>
  </si>
  <si>
    <t>Computers &amp; Office Machines</t>
  </si>
  <si>
    <t>Fabricated Metal Products</t>
  </si>
  <si>
    <t>Industrial Machinery &amp; Equip.</t>
  </si>
  <si>
    <t>1A2i</t>
  </si>
  <si>
    <t>Mining</t>
  </si>
  <si>
    <t>Metals</t>
  </si>
  <si>
    <t>Non Metals</t>
  </si>
  <si>
    <t>1A2j</t>
  </si>
  <si>
    <t>Wood &amp; Furniture</t>
  </si>
  <si>
    <t>Furniture &amp; Fixtures</t>
  </si>
  <si>
    <t>Lumber &amp; Wood Products</t>
  </si>
  <si>
    <t>1A2k</t>
  </si>
  <si>
    <t>Construction</t>
  </si>
  <si>
    <t>Gasoline</t>
  </si>
  <si>
    <t>1A2l</t>
  </si>
  <si>
    <t>Textiles</t>
  </si>
  <si>
    <t>Apparel</t>
  </si>
  <si>
    <t>Leather</t>
  </si>
  <si>
    <t>Textile Mills</t>
  </si>
  <si>
    <t>1A2m</t>
  </si>
  <si>
    <t>Plastics &amp; Rubber</t>
  </si>
  <si>
    <t>Plastics</t>
  </si>
  <si>
    <t>Other petroleum products</t>
  </si>
  <si>
    <t>Wood (wet)</t>
  </si>
  <si>
    <t>1A3</t>
  </si>
  <si>
    <t>Transportation</t>
  </si>
  <si>
    <t>1A3a</t>
  </si>
  <si>
    <t>Aviation</t>
  </si>
  <si>
    <t>1A3aii</t>
  </si>
  <si>
    <t>Domestic Air transport</t>
  </si>
  <si>
    <t>Intrastate</t>
  </si>
  <si>
    <t>Interstate</t>
  </si>
  <si>
    <t>Aviation gasoline</t>
  </si>
  <si>
    <t>1A3b</t>
  </si>
  <si>
    <t>On Road</t>
  </si>
  <si>
    <t>1A3bi</t>
  </si>
  <si>
    <t>1A3bii</t>
  </si>
  <si>
    <t>1A3biii</t>
  </si>
  <si>
    <t>Heavy-duty Trucks, Buses &amp; Motorhomes</t>
  </si>
  <si>
    <t>1A3biv</t>
  </si>
  <si>
    <t>Motorcycles</t>
  </si>
  <si>
    <t>1A3c</t>
  </si>
  <si>
    <t>Rail</t>
  </si>
  <si>
    <t>1A3di</t>
  </si>
  <si>
    <t>Water-borne</t>
  </si>
  <si>
    <t>International</t>
  </si>
  <si>
    <t>Port activities</t>
  </si>
  <si>
    <t>Transit (CA waters)</t>
  </si>
  <si>
    <t>1A3dii</t>
  </si>
  <si>
    <t>Harbor craft</t>
  </si>
  <si>
    <t>1A4a</t>
  </si>
  <si>
    <t>Communication</t>
  </si>
  <si>
    <t>Other Message Communications</t>
  </si>
  <si>
    <t>Radio Broadcasting Stations</t>
  </si>
  <si>
    <t>Telephone &amp; Cell Phone Services</t>
  </si>
  <si>
    <t>U.S. Postal Service</t>
  </si>
  <si>
    <t>Domestic Utilities</t>
  </si>
  <si>
    <t>Sewerage Systems</t>
  </si>
  <si>
    <t>Water Supply</t>
  </si>
  <si>
    <t>Education</t>
  </si>
  <si>
    <t>College</t>
  </si>
  <si>
    <t>School</t>
  </si>
  <si>
    <t>Food Services</t>
  </si>
  <si>
    <t>Food &amp; Liquor</t>
  </si>
  <si>
    <t>Restaurant</t>
  </si>
  <si>
    <t>Health Care</t>
  </si>
  <si>
    <t>Hotels</t>
  </si>
  <si>
    <t>National Security</t>
  </si>
  <si>
    <t>Offices</t>
  </si>
  <si>
    <t>Retail &amp; Wholesale</t>
  </si>
  <si>
    <t>Refrigerated Warehousing</t>
  </si>
  <si>
    <t>Retail</t>
  </si>
  <si>
    <t>Warehousing</t>
  </si>
  <si>
    <t>Transportation Services</t>
  </si>
  <si>
    <t>Airports</t>
  </si>
  <si>
    <t>Water Transportation</t>
  </si>
  <si>
    <t>1A4b</t>
  </si>
  <si>
    <t>Residential</t>
  </si>
  <si>
    <t>Household Use</t>
  </si>
  <si>
    <t>1A4c</t>
  </si>
  <si>
    <t>Agriculture &amp; Forestry</t>
  </si>
  <si>
    <t>Ag Energy Use</t>
  </si>
  <si>
    <t>Crop Production</t>
  </si>
  <si>
    <t>Livestock</t>
  </si>
  <si>
    <t>1B2</t>
  </si>
  <si>
    <t>Fugitives</t>
  </si>
  <si>
    <t>Fugitive emissions</t>
  </si>
  <si>
    <t>NA</t>
  </si>
  <si>
    <t>Storage Tanks</t>
  </si>
  <si>
    <t>Petroleum Gas Seeps</t>
  </si>
  <si>
    <t>Process Losses</t>
  </si>
  <si>
    <t>Petroleum Marketing</t>
  </si>
  <si>
    <t>1B2aiii</t>
  </si>
  <si>
    <t>1B2b</t>
  </si>
  <si>
    <t>Natural Gas</t>
  </si>
  <si>
    <t>1B3</t>
  </si>
  <si>
    <t>Geothermal power</t>
  </si>
  <si>
    <t>Geothermal</t>
  </si>
  <si>
    <t>2A1</t>
  </si>
  <si>
    <t>Clinker production</t>
  </si>
  <si>
    <t>2A2</t>
  </si>
  <si>
    <t>Lime</t>
  </si>
  <si>
    <t>Lime production</t>
  </si>
  <si>
    <t>2B2</t>
  </si>
  <si>
    <t>Nitric Acid</t>
  </si>
  <si>
    <t>Nitric acid production</t>
  </si>
  <si>
    <t>2D1</t>
  </si>
  <si>
    <t>Fuel consumption</t>
  </si>
  <si>
    <t>Lubricants</t>
  </si>
  <si>
    <t>2D3</t>
  </si>
  <si>
    <t>Solvents &amp; Chemicals</t>
  </si>
  <si>
    <t>Evaporative losses</t>
  </si>
  <si>
    <t>2E</t>
  </si>
  <si>
    <t>Semiconductors &amp; Related Products</t>
  </si>
  <si>
    <t>Semiconductor manufacture</t>
  </si>
  <si>
    <t>Halogenated gases (in CO2 Eq.)</t>
  </si>
  <si>
    <t>2F</t>
  </si>
  <si>
    <t>Use of substitutes for ozone depleting substances</t>
  </si>
  <si>
    <t>CF4</t>
  </si>
  <si>
    <t>HFC-125</t>
  </si>
  <si>
    <t>HFC-134a</t>
  </si>
  <si>
    <t>HFC-143a</t>
  </si>
  <si>
    <t>HFC-23</t>
  </si>
  <si>
    <t>HFC-236fa</t>
  </si>
  <si>
    <t>HFC-32</t>
  </si>
  <si>
    <t>Other ODS substitutes</t>
  </si>
  <si>
    <t>2G1b</t>
  </si>
  <si>
    <t>Transmission and Distribution</t>
  </si>
  <si>
    <t>Electricity transmitted</t>
  </si>
  <si>
    <t>SF6</t>
  </si>
  <si>
    <t>2G4</t>
  </si>
  <si>
    <t>CO2 consumption</t>
  </si>
  <si>
    <t>Limestone and dolomite consumption</t>
  </si>
  <si>
    <t>Soda ash consumption</t>
  </si>
  <si>
    <t>2H3</t>
  </si>
  <si>
    <t>Transformation</t>
  </si>
  <si>
    <t>Naphtha</t>
  </si>
  <si>
    <t>3A1ai</t>
  </si>
  <si>
    <t>Enteric Fermentation</t>
  </si>
  <si>
    <t>Cattle</t>
  </si>
  <si>
    <t>Livestock population</t>
  </si>
  <si>
    <t>Dairy cows</t>
  </si>
  <si>
    <t>Dairy replacements 12-23 months</t>
  </si>
  <si>
    <t>Dairy replacements 7-11 months</t>
  </si>
  <si>
    <t>3A1aii</t>
  </si>
  <si>
    <t>Beef cows</t>
  </si>
  <si>
    <t>Beef replacements 12-23 months</t>
  </si>
  <si>
    <t>Beef replacements 7-11 months</t>
  </si>
  <si>
    <t>Bulls</t>
  </si>
  <si>
    <t>Heifer feedlot</t>
  </si>
  <si>
    <t>Heifer stockers</t>
  </si>
  <si>
    <t>Steer feedlot</t>
  </si>
  <si>
    <t>Steer stockers</t>
  </si>
  <si>
    <t>3A1c</t>
  </si>
  <si>
    <t>Other Livestock</t>
  </si>
  <si>
    <t>Sheep</t>
  </si>
  <si>
    <t>3A1d</t>
  </si>
  <si>
    <t>Goats</t>
  </si>
  <si>
    <t>3A1f</t>
  </si>
  <si>
    <t>Horses</t>
  </si>
  <si>
    <t>3A1h</t>
  </si>
  <si>
    <t>Swine</t>
  </si>
  <si>
    <t>3A2ai</t>
  </si>
  <si>
    <t>Manure Management</t>
  </si>
  <si>
    <t>Dairy heifers</t>
  </si>
  <si>
    <t>3A2aii</t>
  </si>
  <si>
    <t>Feedlot - heifers 500+ lbs</t>
  </si>
  <si>
    <t>Feedlot - steers 500+ lbs</t>
  </si>
  <si>
    <t>Not on feed - beef cows</t>
  </si>
  <si>
    <t>Not on feed - bulls 500+ lbs</t>
  </si>
  <si>
    <t>Not on feed - calves &lt;500 lbs</t>
  </si>
  <si>
    <t>Not on feed - heifers 500+ lbs</t>
  </si>
  <si>
    <t>Not on feed - steers 500+ lbs</t>
  </si>
  <si>
    <t>3A2c</t>
  </si>
  <si>
    <t>3A2d</t>
  </si>
  <si>
    <t>3A2f</t>
  </si>
  <si>
    <t>3A2h</t>
  </si>
  <si>
    <t>Swine - breeding</t>
  </si>
  <si>
    <t>Swine - market &lt;60 lbs</t>
  </si>
  <si>
    <t>Swine - market 120-179 lbs</t>
  </si>
  <si>
    <t>Swine - market 180+ lbs</t>
  </si>
  <si>
    <t>Swine - market 60-119 lbs</t>
  </si>
  <si>
    <t>3a2i</t>
  </si>
  <si>
    <t>Poultry</t>
  </si>
  <si>
    <t>Broilers</t>
  </si>
  <si>
    <t>Hens 1+ yr</t>
  </si>
  <si>
    <t>Other chickens</t>
  </si>
  <si>
    <t>Pullets</t>
  </si>
  <si>
    <t>Turkeys</t>
  </si>
  <si>
    <t>3B</t>
  </si>
  <si>
    <t>Net CO2 Flux</t>
  </si>
  <si>
    <t>Land use and forestry</t>
  </si>
  <si>
    <t>Net CO2 flux</t>
  </si>
  <si>
    <t>3B1</t>
  </si>
  <si>
    <t>Forest and Range Management</t>
  </si>
  <si>
    <t>Fire</t>
  </si>
  <si>
    <t>Forest</t>
  </si>
  <si>
    <t>Rangeland</t>
  </si>
  <si>
    <t>Fire and other disturbances</t>
  </si>
  <si>
    <t>3C1b</t>
  </si>
  <si>
    <t>Ag Residue Burning</t>
  </si>
  <si>
    <t>Field Crops</t>
  </si>
  <si>
    <t>Crop acreage burned</t>
  </si>
  <si>
    <t>Barley</t>
  </si>
  <si>
    <t>Corn</t>
  </si>
  <si>
    <t>Rice</t>
  </si>
  <si>
    <t>Wheat</t>
  </si>
  <si>
    <t>Orchard &amp; Vineyard</t>
  </si>
  <si>
    <t>Almond</t>
  </si>
  <si>
    <t>Walnut</t>
  </si>
  <si>
    <t>3C2</t>
  </si>
  <si>
    <t>Ag Soil Management</t>
  </si>
  <si>
    <t>Liming</t>
  </si>
  <si>
    <t>Dolomite applied to soils</t>
  </si>
  <si>
    <t>Limestone applied to soils</t>
  </si>
  <si>
    <t>3C4</t>
  </si>
  <si>
    <t>Crop Residues</t>
  </si>
  <si>
    <t>Direct</t>
  </si>
  <si>
    <t>Nitrogen in crop residues</t>
  </si>
  <si>
    <t>Fertilizer</t>
  </si>
  <si>
    <t>Nitrogen applied in fertilizer</t>
  </si>
  <si>
    <t>Organic fertilizers</t>
  </si>
  <si>
    <t>Synthetic fertilizers</t>
  </si>
  <si>
    <t>Manure</t>
  </si>
  <si>
    <t>Nitrogen in managed manure</t>
  </si>
  <si>
    <t>Nitrogen in unmanaged manure</t>
  </si>
  <si>
    <t>Cattle, swine, poultry</t>
  </si>
  <si>
    <t>Sheep, goat, horse</t>
  </si>
  <si>
    <t>Histosol Cultivation</t>
  </si>
  <si>
    <t>Histosols cultivation</t>
  </si>
  <si>
    <t>3C5</t>
  </si>
  <si>
    <t>Indirect</t>
  </si>
  <si>
    <t>3C7</t>
  </si>
  <si>
    <t>Rice Cultivation</t>
  </si>
  <si>
    <t>Rice crop area</t>
  </si>
  <si>
    <t>4A1</t>
  </si>
  <si>
    <t>Landfills</t>
  </si>
  <si>
    <t>Landfill emissions</t>
  </si>
  <si>
    <t>4D1</t>
  </si>
  <si>
    <t>Wastewater Treatment</t>
  </si>
  <si>
    <t>Domestic Wastewater</t>
  </si>
  <si>
    <t>Septic Systems</t>
  </si>
  <si>
    <t>California population</t>
  </si>
  <si>
    <t>Centralized Aerobic</t>
  </si>
  <si>
    <t>Centralized Anaerobic</t>
  </si>
  <si>
    <t>Anaerobic Digesters</t>
  </si>
  <si>
    <t>Biogas production</t>
  </si>
  <si>
    <t>Plant Emissions</t>
  </si>
  <si>
    <t>Effluent Emissions</t>
  </si>
  <si>
    <t>4D2</t>
  </si>
  <si>
    <t>Industrial Wastewater</t>
  </si>
  <si>
    <t>Production processed</t>
  </si>
  <si>
    <t>Pulp and Paper</t>
  </si>
  <si>
    <t>Red meat</t>
  </si>
  <si>
    <t>Potatoes</t>
  </si>
  <si>
    <t>Other vegetables</t>
  </si>
  <si>
    <t>Apples</t>
  </si>
  <si>
    <t>Citrus fruit</t>
  </si>
  <si>
    <t>Non-citrus fruit</t>
  </si>
  <si>
    <t>Wine grapes</t>
  </si>
  <si>
    <t>Heavy-duty Vehicles</t>
  </si>
  <si>
    <t>Passenger Cars</t>
  </si>
  <si>
    <t>Light-duty Trucks &amp; SUVs</t>
  </si>
  <si>
    <t>Light-duty Vehicles</t>
  </si>
  <si>
    <t>Ethanol</t>
  </si>
  <si>
    <t>All values in million metric tonne (Tg) of CO2 equivalent</t>
  </si>
  <si>
    <t>Sum of the currently selected categories:</t>
  </si>
  <si>
    <t>(Version 2 - Last updated on 03/13/2009)</t>
  </si>
  <si>
    <t>Cap &amp; Trade Name</t>
  </si>
  <si>
    <t>Electricity: Imports</t>
  </si>
  <si>
    <t>Electricity: In-State</t>
  </si>
  <si>
    <t>Industrial: Refining</t>
  </si>
  <si>
    <t>Industrial: Oil &amp; Gas</t>
  </si>
  <si>
    <t>Industrial: Cement</t>
  </si>
  <si>
    <t>Industrial: Other</t>
  </si>
  <si>
    <t>Fuels: Gasoline</t>
  </si>
  <si>
    <t>Fuels: Diesel</t>
  </si>
  <si>
    <t>Fuels: Natural Gas</t>
  </si>
  <si>
    <t>Fuels: Other</t>
  </si>
  <si>
    <t>MMTCO2E</t>
  </si>
  <si>
    <t>Electricity Total</t>
  </si>
  <si>
    <t>Industrial Total</t>
  </si>
  <si>
    <t>Fuels Total</t>
  </si>
  <si>
    <t>Narrow Scope Total</t>
  </si>
  <si>
    <t>Broad Scope Total</t>
  </si>
  <si>
    <t>(Version 1 - Last Updated on 11/19/2007)</t>
  </si>
  <si>
    <t>1990</t>
  </si>
  <si>
    <t>1991</t>
  </si>
  <si>
    <t>1992</t>
  </si>
  <si>
    <t>1993</t>
  </si>
  <si>
    <t>1994</t>
  </si>
  <si>
    <t>1995</t>
  </si>
  <si>
    <t>1996</t>
  </si>
  <si>
    <t>1997</t>
  </si>
  <si>
    <t>1998</t>
  </si>
  <si>
    <t>1999</t>
  </si>
  <si>
    <t>Jet Fuel</t>
  </si>
  <si>
    <t>Refinery Gas</t>
  </si>
  <si>
    <t>Waste Oil</t>
  </si>
  <si>
    <t>Digester Gas</t>
  </si>
  <si>
    <t>Landfill Gas</t>
  </si>
  <si>
    <t>Bituminous Coal</t>
  </si>
  <si>
    <t>Lignite Coal</t>
  </si>
  <si>
    <t>Other Coal</t>
  </si>
  <si>
    <t>Petroleum Coke</t>
  </si>
  <si>
    <t>Residual Fuel Oil</t>
  </si>
  <si>
    <t>SF6 use</t>
  </si>
  <si>
    <t>Aviation Gasoline</t>
  </si>
  <si>
    <t>On road</t>
  </si>
  <si>
    <t>Freight</t>
  </si>
  <si>
    <t>Light-Duty Trucks</t>
  </si>
  <si>
    <t>Heavy-Duty Vehicles</t>
  </si>
  <si>
    <t>Passenger</t>
  </si>
  <si>
    <t>Taxis &amp; Buses</t>
  </si>
  <si>
    <t>Passenger cars</t>
  </si>
  <si>
    <t>1A5</t>
  </si>
  <si>
    <t>Flaring</t>
  </si>
  <si>
    <t>2B</t>
  </si>
  <si>
    <t>Petroleum feedstocks</t>
  </si>
  <si>
    <t>Telephone &amp; Broadcasting Equip.</t>
  </si>
  <si>
    <t>Instruments &amp; Related Products</t>
  </si>
  <si>
    <t>Paper Mills</t>
  </si>
  <si>
    <t>Paperboard Mills</t>
  </si>
  <si>
    <t>Pulp Mills</t>
  </si>
  <si>
    <t>Fossil Waste Fuel</t>
  </si>
  <si>
    <t>Biomass Waste Fuel</t>
  </si>
  <si>
    <t>Natural Gas Liquids</t>
  </si>
  <si>
    <t>Catalyst Coke</t>
  </si>
  <si>
    <t>Waste water treatment</t>
  </si>
  <si>
    <t>Domestic Waste Water</t>
  </si>
  <si>
    <t>California Population</t>
  </si>
  <si>
    <t>Industrial Waste Water</t>
  </si>
  <si>
    <t>Production Processed</t>
  </si>
  <si>
    <t>Fruit and Vegetables</t>
  </si>
  <si>
    <t>Red Meat</t>
  </si>
  <si>
    <t>Wood (Wet)</t>
  </si>
  <si>
    <t>2D4</t>
  </si>
  <si>
    <t>Asphalt</t>
  </si>
  <si>
    <t>Other Petroleum Products</t>
  </si>
  <si>
    <t>2D2</t>
  </si>
  <si>
    <t>Waxes</t>
  </si>
  <si>
    <t>CO2 Consumption</t>
  </si>
  <si>
    <t>Electricity, Natural Gas &amp; Steam</t>
  </si>
  <si>
    <t>Streetlights</t>
  </si>
  <si>
    <t>Irrigation</t>
  </si>
  <si>
    <t>Field crops</t>
  </si>
  <si>
    <t>Orchard &amp; vineyard</t>
  </si>
  <si>
    <t>Crop residues</t>
  </si>
  <si>
    <t>Nitrogen applied in fertilizer (leaching &amp; runoff)</t>
  </si>
  <si>
    <t>Nitrogen in manure deposited on pasture/range</t>
  </si>
  <si>
    <t>Nitrogen in manure spread daily</t>
  </si>
  <si>
    <t>Nitrogen in manure (leaching &amp; runoff)</t>
  </si>
  <si>
    <t>Nitrogen volatilized from manure on soils</t>
  </si>
  <si>
    <t>Nitrogen fixation</t>
  </si>
  <si>
    <t>Nitrogen fixed by legume crops</t>
  </si>
  <si>
    <t>Beef Cows</t>
  </si>
  <si>
    <t>Dairy Cows</t>
  </si>
  <si>
    <t>Heifer Feedlot</t>
  </si>
  <si>
    <t>Heifer Stockers</t>
  </si>
  <si>
    <t>Steer Feedlot</t>
  </si>
  <si>
    <t>Steer Stockers</t>
  </si>
  <si>
    <t>Forest and range management</t>
  </si>
  <si>
    <t>Histosol cultivation</t>
  </si>
  <si>
    <t>Manure management</t>
  </si>
  <si>
    <t>Dairy Heifers</t>
  </si>
  <si>
    <t>Feedlot - Heifers 500+ lbs</t>
  </si>
  <si>
    <t>Feedlot - Steers 500+ lbs</t>
  </si>
  <si>
    <t>Not on Feed - Beef Cows</t>
  </si>
  <si>
    <t>Not on Feed - Bulls 500+ lbs</t>
  </si>
  <si>
    <t>Not on Feed - Calves &lt;500 lbs</t>
  </si>
  <si>
    <t>Not on Feed - Heifers 500+ lbs</t>
  </si>
  <si>
    <t>Not on Feed - Steers 500+ lbs</t>
  </si>
  <si>
    <t>Other Chickens</t>
  </si>
  <si>
    <t>Swine - Breeding</t>
  </si>
  <si>
    <t>Swine - Market &lt;60 lbs</t>
  </si>
  <si>
    <t>Swine - Market 120-179 lbs</t>
  </si>
  <si>
    <t>Swine - Market 180+ lbs</t>
  </si>
  <si>
    <t>Swine - Market 60-119 lbs</t>
  </si>
  <si>
    <t>Net carbon stock change</t>
  </si>
  <si>
    <t>Rice cultivation</t>
  </si>
  <si>
    <t>Harvested rice area</t>
  </si>
  <si>
    <t>Updated Inventory</t>
  </si>
  <si>
    <t>Hybrid</t>
  </si>
  <si>
    <t>Update (MMTCO2E)</t>
  </si>
  <si>
    <t>Narrow Scope</t>
  </si>
  <si>
    <t>Broad Scope</t>
  </si>
  <si>
    <t>Example Cap Numbers (MMTCO2E)</t>
  </si>
  <si>
    <t>Fuels Estimate (2015)</t>
  </si>
  <si>
    <t>Allowances Per Year</t>
  </si>
  <si>
    <t>Sum of Cumulative Offsets and Allowances</t>
  </si>
  <si>
    <t>49% of Reductions</t>
  </si>
  <si>
    <t>Cumulative Offsets Allowed (2012-2020)</t>
  </si>
  <si>
    <t xml:space="preserve">Offset Compliance Obligation % Limit </t>
  </si>
  <si>
    <t>Combined Data Set</t>
  </si>
  <si>
    <t>Cumulative Reductions By Year</t>
  </si>
  <si>
    <t>Cumulative Allowances Issued</t>
  </si>
  <si>
    <t>Rates of Decline (MMTCO2E/Year)</t>
  </si>
  <si>
    <t>Percentage of 2005 Levels Allowed</t>
  </si>
  <si>
    <t>Percentage of 1990 Levels Allowed</t>
  </si>
  <si>
    <t>Offsets as a % of Allowances</t>
  </si>
  <si>
    <t>Percentage of 2006 Levels Allowed (accounts for scope)</t>
  </si>
  <si>
    <t>Allowance Plus Offsets (Emissions Allowed from Capped Sources)</t>
  </si>
  <si>
    <t>Sum of Reductions By Year</t>
  </si>
  <si>
    <r>
      <t>ROD</t>
    </r>
    <r>
      <rPr>
        <vertAlign val="subscript"/>
        <sz val="10"/>
        <color indexed="8"/>
        <rFont val="Arial"/>
        <family val="2"/>
      </rPr>
      <t>0</t>
    </r>
    <r>
      <rPr>
        <sz val="10"/>
        <color indexed="8"/>
        <rFont val="Arial"/>
        <family val="2"/>
      </rPr>
      <t xml:space="preserve"> (Hypothetical Broad 2012-2020)</t>
    </r>
  </si>
  <si>
    <r>
      <t>ROD</t>
    </r>
    <r>
      <rPr>
        <vertAlign val="subscript"/>
        <sz val="10"/>
        <color indexed="8"/>
        <rFont val="Arial"/>
        <family val="2"/>
      </rPr>
      <t>1</t>
    </r>
    <r>
      <rPr>
        <sz val="10"/>
        <color indexed="8"/>
        <rFont val="Arial"/>
        <family val="0"/>
      </rPr>
      <t xml:space="preserve"> (Narrow 2012-2015)</t>
    </r>
  </si>
  <si>
    <r>
      <t>ROD</t>
    </r>
    <r>
      <rPr>
        <vertAlign val="subscript"/>
        <sz val="10"/>
        <color indexed="8"/>
        <rFont val="Arial"/>
        <family val="2"/>
      </rPr>
      <t>2</t>
    </r>
    <r>
      <rPr>
        <sz val="10"/>
        <color indexed="8"/>
        <rFont val="Arial"/>
        <family val="0"/>
      </rPr>
      <t xml:space="preserve"> (Broad 2015-2020)</t>
    </r>
  </si>
  <si>
    <t>Example Offset Calculations (MMTCO2E)</t>
  </si>
  <si>
    <t>Narrow Scope Historical Emissions</t>
  </si>
  <si>
    <t>Broad Scope Historical Emissions</t>
  </si>
  <si>
    <t>Allowances Created</t>
  </si>
  <si>
    <t>Offsets Allowed</t>
  </si>
  <si>
    <t>Cumulative Offsets Allowed</t>
  </si>
  <si>
    <t>Assumed Offset Use by Year (spread evenly relative to allowances)</t>
  </si>
  <si>
    <t>California Air Resources Board 
November 2009</t>
  </si>
  <si>
    <t>This information in this spreadsheet is summarized by tab below:</t>
  </si>
  <si>
    <t>Example Base Allowance Budgets for the California Cap-and-Trade Program</t>
  </si>
  <si>
    <t>Worksheet 1: Summary Figure</t>
  </si>
  <si>
    <t>Worksheet 2: Historical Emissions Summary</t>
  </si>
  <si>
    <t>Worksheet 3: Example Cap and Offset Calculations</t>
  </si>
  <si>
    <t>Worksheet 4: Combined Data Set</t>
  </si>
  <si>
    <t xml:space="preserve">Combines the historical emissions data with the example cap and offset numbers for easy comparison. </t>
  </si>
  <si>
    <t>http://www.arb.ca.gov/cc/capandtrade/meetings/111609am/scopetable.pdf</t>
  </si>
  <si>
    <t>Notes:</t>
  </si>
  <si>
    <t>http://www.arb.ca.gov/cc/inventory/inventory.htm</t>
  </si>
  <si>
    <t>Worksheet 5: 1990-2004 Emissions Detail</t>
  </si>
  <si>
    <t>Worksheet 6: 2000-2006 Emissions Detail</t>
  </si>
  <si>
    <t>Archived Inventory</t>
  </si>
  <si>
    <t>Archived (MMTCO2E)</t>
  </si>
  <si>
    <t xml:space="preserve"> </t>
  </si>
  <si>
    <t>Graphical presentation of how the example allowance budgets and offset levels compare to historical emission trends.</t>
  </si>
  <si>
    <t>Assumptions and calculation methodologies for the example allowance and offset numbers.</t>
  </si>
  <si>
    <t>The archived and current inventory methods are is explained at this address:</t>
  </si>
  <si>
    <t>[2] For a table summarizing current staff thinking on the scope of emissions covered in the cap-and-trade program see the following link:</t>
  </si>
  <si>
    <t xml:space="preserve">[3] All historical emissions numbers in this spreadsheet are taken from a subset of ARB's top-down greenhouse gas inventory available here (see tabs 5 and 6 for details):  </t>
  </si>
  <si>
    <r>
      <t>Data estimating historical trends in greenhouse gas emissions from the covered entities in the cap-and-trade program.</t>
    </r>
    <r>
      <rPr>
        <vertAlign val="superscript"/>
        <sz val="12"/>
        <rFont val="Arial"/>
        <family val="2"/>
      </rPr>
      <t xml:space="preserve">[2,3]  </t>
    </r>
  </si>
  <si>
    <r>
      <t>The goal of this document is to provide a numerical example illustrating the interrelationships between historical levels of greenhouse gas emissions from covered entities, potential allowance budget levels (cap trajectory), and permitted offset levels in the cap-and-trade program.  
Allowance budgets and offset levels presented in this document are preliminary and for illustrative purposes only.</t>
    </r>
    <r>
      <rPr>
        <b/>
        <i/>
        <vertAlign val="superscript"/>
        <sz val="12"/>
        <rFont val="Arial"/>
        <family val="2"/>
      </rPr>
      <t>[1]</t>
    </r>
    <r>
      <rPr>
        <b/>
        <i/>
        <sz val="12"/>
        <rFont val="Arial"/>
        <family val="2"/>
      </rPr>
      <t xml:space="preserve">  </t>
    </r>
  </si>
  <si>
    <r>
      <t>Detailed historical emissions inventory data from 1990-2004.</t>
    </r>
    <r>
      <rPr>
        <vertAlign val="superscript"/>
        <sz val="12"/>
        <rFont val="Arial"/>
        <family val="2"/>
      </rPr>
      <t>[3]</t>
    </r>
  </si>
  <si>
    <r>
      <t>Detailed historical emissions inventory data from 2000-2006.</t>
    </r>
    <r>
      <rPr>
        <vertAlign val="superscript"/>
        <sz val="12"/>
        <rFont val="Arial"/>
        <family val="2"/>
      </rPr>
      <t>[3]</t>
    </r>
  </si>
  <si>
    <t xml:space="preserve">[1] Current staff thinking is that the 2012 and 2015 allowance budgets will be set based on a 'best estimate' of emissions included in the year in question.  ARB will develop those projections next year with public input.  The example numbers shown here use 2006 emission levels as a proxy for those projections.  For more information see the following link:  </t>
  </si>
  <si>
    <t>http://www.arb.ca.gov/cc/capandtrade/meetings/111609am/presentation.pdf</t>
  </si>
  <si>
    <t xml:space="preserve">These data are taken from California's GHG Emission Inventory available from the following website: </t>
  </si>
  <si>
    <t>Fuels Reductions By Year</t>
  </si>
  <si>
    <t>Narrow Scope Reductions By Year</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</si>
</sst>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409]dddd\,\ mmmm\ dd\,\ yyyy"/>
    <numFmt numFmtId="166" formatCode="[$-409]h:mm:ss\ AM/PM"/>
    <numFmt numFmtId="167" formatCode="00000"/>
    <numFmt numFmtId="168" formatCode="0.0"/>
    <numFmt numFmtId="169" formatCode="0.0_);[Red]\(0.0\)"/>
    <numFmt numFmtId="170" formatCode="0.00000"/>
    <numFmt numFmtId="171" formatCode="0.0%"/>
    <numFmt numFmtId="172" formatCode="_(* #,##0.0_);_(* \(#,##0.0\);_(* &quot;-&quot;??_);_(@_)"/>
    <numFmt numFmtId="173" formatCode="_(* #,##0_);_(* \(#,##0\);_(* &quot;-&quot;??_);_(@_)"/>
    <numFmt numFmtId="174" formatCode="_(&quot;$&quot;* #,##0_);_(&quot;$&quot;* \(#,##0\);_(&quot;$&quot;* &quot;-&quot;??_);_(@_)"/>
    <numFmt numFmtId="175" formatCode="0.0000"/>
    <numFmt numFmtId="176" formatCode="0.000"/>
    <numFmt numFmtId="177" formatCode="&quot;$&quot;#,##0.00"/>
    <numFmt numFmtId="178" formatCode="#,##0.0"/>
    <numFmt numFmtId="179" formatCode="#,##0.0000"/>
    <numFmt numFmtId="180" formatCode="0.000000"/>
    <numFmt numFmtId="181" formatCode="_(* #,##0.0_);_(* \(#,##0.0\);_(* &quot;-&quot;?_);_(@_)"/>
    <numFmt numFmtId="182" formatCode="_(* #,##0.00_);_(* \(#,##0.00\);_(* &quot;-&quot;?_);_(@_)"/>
    <numFmt numFmtId="183" formatCode="_(* #,##0.000_);_(* \(#,##0.000\);_(* &quot;-&quot;???_);_(@_)"/>
    <numFmt numFmtId="184" formatCode="0.000000000"/>
    <numFmt numFmtId="185" formatCode="[$-F800]dddd\,\ mmmm\ dd\,\ yyyy"/>
    <numFmt numFmtId="186" formatCode="#,##0.000000"/>
  </numFmts>
  <fonts count="32">
    <font>
      <sz val="10"/>
      <color indexed="8"/>
      <name val="Arial"/>
      <family val="0"/>
    </font>
    <font>
      <sz val="8"/>
      <name val="Tahoma"/>
      <family val="2"/>
    </font>
    <font>
      <sz val="8"/>
      <name val="Arial"/>
      <family val="0"/>
    </font>
    <font>
      <b/>
      <sz val="10"/>
      <color indexed="12"/>
      <name val="Arial"/>
      <family val="2"/>
    </font>
    <font>
      <b/>
      <sz val="10"/>
      <color indexed="10"/>
      <name val="Arial"/>
      <family val="2"/>
    </font>
    <font>
      <u val="single"/>
      <sz val="10"/>
      <color indexed="12"/>
      <name val="Arial"/>
      <family val="0"/>
    </font>
    <font>
      <u val="single"/>
      <sz val="10"/>
      <color indexed="36"/>
      <name val="Arial"/>
      <family val="0"/>
    </font>
    <font>
      <i/>
      <sz val="10"/>
      <color indexed="8"/>
      <name val="Arial"/>
      <family val="2"/>
    </font>
    <font>
      <b/>
      <sz val="10"/>
      <color indexed="8"/>
      <name val="Arial"/>
      <family val="2"/>
    </font>
    <font>
      <b/>
      <i/>
      <sz val="10"/>
      <color indexed="17"/>
      <name val="Arial"/>
      <family val="2"/>
    </font>
    <font>
      <sz val="10"/>
      <color indexed="12"/>
      <name val="Arial"/>
      <family val="0"/>
    </font>
    <font>
      <sz val="10"/>
      <color indexed="10"/>
      <name val="Arial"/>
      <family val="0"/>
    </font>
    <font>
      <vertAlign val="subscript"/>
      <sz val="10"/>
      <color indexed="8"/>
      <name val="Calibri"/>
      <family val="2"/>
    </font>
    <font>
      <u val="single"/>
      <sz val="10"/>
      <color indexed="8"/>
      <name val="Calibri"/>
      <family val="2"/>
    </font>
    <font>
      <sz val="10"/>
      <color indexed="8"/>
      <name val="Calibri"/>
      <family val="2"/>
    </font>
    <font>
      <b/>
      <sz val="10"/>
      <name val="Arial"/>
      <family val="2"/>
    </font>
    <font>
      <b/>
      <sz val="10"/>
      <color indexed="17"/>
      <name val="Arial"/>
      <family val="2"/>
    </font>
    <font>
      <sz val="10"/>
      <name val="Arial"/>
      <family val="0"/>
    </font>
    <font>
      <sz val="10"/>
      <color indexed="17"/>
      <name val="Arial"/>
      <family val="2"/>
    </font>
    <font>
      <b/>
      <sz val="18"/>
      <name val="Calibri"/>
      <family val="2"/>
    </font>
    <font>
      <b/>
      <sz val="12"/>
      <name val="Calibri"/>
      <family val="2"/>
    </font>
    <font>
      <b/>
      <vertAlign val="subscript"/>
      <sz val="12"/>
      <name val="Calibri"/>
      <family val="2"/>
    </font>
    <font>
      <b/>
      <sz val="22"/>
      <name val="Calibri"/>
      <family val="2"/>
    </font>
    <font>
      <b/>
      <u val="single"/>
      <sz val="22"/>
      <name val="Calibri"/>
      <family val="2"/>
    </font>
    <font>
      <vertAlign val="subscript"/>
      <sz val="10"/>
      <color indexed="8"/>
      <name val="Arial"/>
      <family val="2"/>
    </font>
    <font>
      <b/>
      <sz val="14"/>
      <name val="Arial"/>
      <family val="2"/>
    </font>
    <font>
      <b/>
      <sz val="8"/>
      <name val="Tahoma"/>
      <family val="0"/>
    </font>
    <font>
      <b/>
      <i/>
      <sz val="12"/>
      <name val="Arial"/>
      <family val="2"/>
    </font>
    <font>
      <sz val="12"/>
      <name val="Arial"/>
      <family val="0"/>
    </font>
    <font>
      <vertAlign val="superscript"/>
      <sz val="12"/>
      <name val="Arial"/>
      <family val="2"/>
    </font>
    <font>
      <b/>
      <i/>
      <vertAlign val="superscript"/>
      <sz val="12"/>
      <name val="Arial"/>
      <family val="2"/>
    </font>
    <font>
      <b/>
      <sz val="8"/>
      <name val="Arial"/>
      <family val="2"/>
    </font>
  </fonts>
  <fills count="14">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45"/>
        <bgColor indexed="64"/>
      </patternFill>
    </fill>
    <fill>
      <patternFill patternType="solid">
        <fgColor indexed="13"/>
        <bgColor indexed="64"/>
      </patternFill>
    </fill>
    <fill>
      <patternFill patternType="solid">
        <fgColor indexed="13"/>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22">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7" fillId="0" borderId="0">
      <alignment/>
      <protection/>
    </xf>
    <xf numFmtId="9" fontId="0" fillId="0" borderId="0" applyFont="0" applyFill="0" applyBorder="0" applyAlignment="0" applyProtection="0"/>
  </cellStyleXfs>
  <cellXfs count="136">
    <xf numFmtId="0" fontId="0" fillId="0" borderId="0" xfId="0" applyAlignment="1">
      <alignment/>
    </xf>
    <xf numFmtId="0" fontId="0" fillId="2" borderId="1" xfId="0" applyFont="1" applyFill="1" applyBorder="1" applyAlignment="1">
      <alignment horizontal="center" vertical="center" wrapText="1"/>
    </xf>
    <xf numFmtId="0" fontId="3" fillId="0" borderId="0" xfId="0" applyFont="1" applyAlignment="1">
      <alignment/>
    </xf>
    <xf numFmtId="0" fontId="4" fillId="0" borderId="0" xfId="0" applyFont="1" applyAlignment="1">
      <alignment horizontal="right"/>
    </xf>
    <xf numFmtId="2" fontId="4" fillId="0" borderId="0" xfId="0" applyNumberFormat="1" applyFont="1" applyAlignment="1">
      <alignment/>
    </xf>
    <xf numFmtId="0" fontId="0" fillId="0" borderId="2" xfId="0" applyFont="1" applyFill="1" applyBorder="1" applyAlignment="1">
      <alignment wrapText="1"/>
    </xf>
    <xf numFmtId="0" fontId="0" fillId="3"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7" fillId="0" borderId="0" xfId="0" applyFont="1" applyAlignment="1">
      <alignment/>
    </xf>
    <xf numFmtId="0" fontId="0" fillId="5"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11" fontId="0" fillId="0" borderId="2" xfId="0" applyNumberFormat="1" applyFont="1" applyFill="1" applyBorder="1" applyAlignment="1">
      <alignment horizontal="right" wrapText="1"/>
    </xf>
    <xf numFmtId="0" fontId="0" fillId="0" borderId="0" xfId="0" applyAlignment="1">
      <alignment/>
    </xf>
    <xf numFmtId="0" fontId="0" fillId="0" borderId="2" xfId="0" applyFont="1" applyFill="1" applyBorder="1" applyAlignment="1">
      <alignment/>
    </xf>
    <xf numFmtId="0" fontId="8" fillId="7" borderId="1" xfId="0" applyFont="1" applyFill="1" applyBorder="1" applyAlignment="1">
      <alignment horizontal="center" vertical="center"/>
    </xf>
    <xf numFmtId="0" fontId="8" fillId="0" borderId="0" xfId="0" applyFont="1" applyAlignment="1">
      <alignment horizontal="center"/>
    </xf>
    <xf numFmtId="168" fontId="0" fillId="0" borderId="0" xfId="0" applyNumberFormat="1" applyAlignment="1">
      <alignment horizontal="center"/>
    </xf>
    <xf numFmtId="0" fontId="8" fillId="0" borderId="2" xfId="0" applyFont="1" applyFill="1" applyBorder="1" applyAlignment="1">
      <alignment horizontal="right"/>
    </xf>
    <xf numFmtId="0" fontId="8" fillId="0" borderId="3" xfId="0" applyFont="1" applyFill="1" applyBorder="1" applyAlignment="1">
      <alignment horizontal="right"/>
    </xf>
    <xf numFmtId="0" fontId="8" fillId="8" borderId="0" xfId="0" applyFont="1" applyFill="1" applyBorder="1" applyAlignment="1">
      <alignment horizontal="right"/>
    </xf>
    <xf numFmtId="0" fontId="8" fillId="8" borderId="2" xfId="0" applyFont="1" applyFill="1" applyBorder="1" applyAlignment="1">
      <alignment horizontal="right"/>
    </xf>
    <xf numFmtId="168" fontId="8" fillId="0" borderId="0" xfId="0" applyNumberFormat="1" applyFont="1" applyAlignment="1">
      <alignment horizontal="center"/>
    </xf>
    <xf numFmtId="168" fontId="8" fillId="9" borderId="0" xfId="0" applyNumberFormat="1" applyFont="1" applyFill="1" applyAlignment="1">
      <alignment horizontal="center"/>
    </xf>
    <xf numFmtId="0" fontId="9" fillId="0" borderId="0" xfId="0" applyFont="1" applyAlignment="1">
      <alignment/>
    </xf>
    <xf numFmtId="0" fontId="0" fillId="2" borderId="1" xfId="0" applyFont="1" applyFill="1" applyBorder="1" applyAlignment="1">
      <alignment horizontal="center" vertical="top" wrapText="1"/>
    </xf>
    <xf numFmtId="0" fontId="0" fillId="6" borderId="1" xfId="0" applyFont="1" applyFill="1" applyBorder="1" applyAlignment="1">
      <alignment horizontal="center" vertical="top" wrapText="1"/>
    </xf>
    <xf numFmtId="0" fontId="0" fillId="5" borderId="1" xfId="0" applyFont="1" applyFill="1" applyBorder="1" applyAlignment="1">
      <alignment horizontal="center" vertical="top" wrapText="1"/>
    </xf>
    <xf numFmtId="0" fontId="8" fillId="4"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2" xfId="0" applyFont="1" applyFill="1" applyBorder="1" applyAlignment="1">
      <alignment horizontal="right" wrapText="1"/>
    </xf>
    <xf numFmtId="0" fontId="8" fillId="10" borderId="0" xfId="0" applyFont="1" applyFill="1" applyAlignment="1">
      <alignment/>
    </xf>
    <xf numFmtId="0" fontId="4" fillId="0" borderId="0" xfId="0" applyFont="1" applyAlignment="1">
      <alignment horizontal="center"/>
    </xf>
    <xf numFmtId="0" fontId="3" fillId="0" borderId="0" xfId="0" applyFont="1" applyAlignment="1">
      <alignment horizontal="center"/>
    </xf>
    <xf numFmtId="168" fontId="10" fillId="0" borderId="0" xfId="0" applyNumberFormat="1" applyFont="1" applyAlignment="1">
      <alignment horizontal="center"/>
    </xf>
    <xf numFmtId="168" fontId="3" fillId="0" borderId="0" xfId="0" applyNumberFormat="1" applyFont="1" applyAlignment="1">
      <alignment horizontal="center"/>
    </xf>
    <xf numFmtId="168" fontId="3" fillId="9" borderId="0" xfId="0" applyNumberFormat="1" applyFont="1" applyFill="1" applyAlignment="1">
      <alignment horizontal="center"/>
    </xf>
    <xf numFmtId="0" fontId="10" fillId="0" borderId="0" xfId="0" applyFont="1" applyAlignment="1">
      <alignment/>
    </xf>
    <xf numFmtId="168" fontId="11" fillId="0" borderId="0" xfId="0" applyNumberFormat="1" applyFont="1" applyAlignment="1">
      <alignment horizontal="center"/>
    </xf>
    <xf numFmtId="168" fontId="4" fillId="0" borderId="0" xfId="0" applyNumberFormat="1" applyFont="1" applyAlignment="1">
      <alignment horizontal="center"/>
    </xf>
    <xf numFmtId="168" fontId="4" fillId="9" borderId="0" xfId="0" applyNumberFormat="1" applyFont="1" applyFill="1" applyAlignment="1">
      <alignment horizontal="center"/>
    </xf>
    <xf numFmtId="0" fontId="11" fillId="0" borderId="0" xfId="0" applyFont="1" applyAlignment="1">
      <alignment/>
    </xf>
    <xf numFmtId="0" fontId="0" fillId="0" borderId="0" xfId="0" applyFont="1" applyAlignment="1">
      <alignment/>
    </xf>
    <xf numFmtId="168" fontId="18" fillId="0" borderId="0" xfId="0" applyNumberFormat="1" applyFont="1" applyAlignment="1">
      <alignment horizontal="center"/>
    </xf>
    <xf numFmtId="0" fontId="8" fillId="0" borderId="4" xfId="0" applyFont="1" applyBorder="1" applyAlignment="1">
      <alignment/>
    </xf>
    <xf numFmtId="0" fontId="15" fillId="0" borderId="5" xfId="0" applyFont="1" applyBorder="1" applyAlignment="1">
      <alignment horizontal="center"/>
    </xf>
    <xf numFmtId="0" fontId="15" fillId="0" borderId="6" xfId="0" applyFont="1" applyBorder="1" applyAlignment="1">
      <alignment horizontal="center"/>
    </xf>
    <xf numFmtId="0" fontId="0" fillId="0" borderId="7" xfId="0" applyFont="1" applyBorder="1" applyAlignment="1">
      <alignment/>
    </xf>
    <xf numFmtId="169" fontId="0" fillId="0" borderId="0" xfId="0" applyNumberFormat="1" applyBorder="1" applyAlignment="1">
      <alignment horizontal="center"/>
    </xf>
    <xf numFmtId="169" fontId="0" fillId="0" borderId="8" xfId="0" applyNumberFormat="1" applyBorder="1" applyAlignment="1">
      <alignment horizontal="center"/>
    </xf>
    <xf numFmtId="168" fontId="0" fillId="0" borderId="0" xfId="0" applyNumberFormat="1"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7" xfId="0" applyBorder="1" applyAlignment="1">
      <alignment/>
    </xf>
    <xf numFmtId="168" fontId="0" fillId="0" borderId="0" xfId="0" applyNumberFormat="1" applyBorder="1" applyAlignment="1">
      <alignment/>
    </xf>
    <xf numFmtId="0" fontId="0" fillId="0" borderId="0" xfId="0" applyBorder="1" applyAlignment="1">
      <alignment/>
    </xf>
    <xf numFmtId="0" fontId="0" fillId="0" borderId="8" xfId="0" applyBorder="1" applyAlignment="1">
      <alignment/>
    </xf>
    <xf numFmtId="169" fontId="0" fillId="0" borderId="0" xfId="0" applyNumberFormat="1" applyBorder="1" applyAlignment="1">
      <alignment/>
    </xf>
    <xf numFmtId="10" fontId="0" fillId="0" borderId="0" xfId="0" applyNumberFormat="1" applyBorder="1" applyAlignment="1">
      <alignment/>
    </xf>
    <xf numFmtId="168" fontId="0" fillId="0" borderId="8" xfId="0" applyNumberFormat="1" applyBorder="1" applyAlignment="1">
      <alignment/>
    </xf>
    <xf numFmtId="0" fontId="0" fillId="0" borderId="9" xfId="0" applyBorder="1" applyAlignment="1">
      <alignment/>
    </xf>
    <xf numFmtId="168" fontId="0" fillId="0" borderId="10" xfId="0" applyNumberFormat="1" applyBorder="1" applyAlignment="1">
      <alignment/>
    </xf>
    <xf numFmtId="168" fontId="0" fillId="0" borderId="11" xfId="0" applyNumberFormat="1" applyBorder="1" applyAlignment="1">
      <alignment/>
    </xf>
    <xf numFmtId="0" fontId="0" fillId="0" borderId="5" xfId="0" applyBorder="1" applyAlignment="1">
      <alignment/>
    </xf>
    <xf numFmtId="0" fontId="0" fillId="0" borderId="6" xfId="0" applyBorder="1" applyAlignment="1">
      <alignment/>
    </xf>
    <xf numFmtId="0" fontId="16" fillId="0" borderId="0" xfId="0" applyFont="1" applyBorder="1" applyAlignment="1">
      <alignment horizontal="center"/>
    </xf>
    <xf numFmtId="0" fontId="16" fillId="0" borderId="8" xfId="0" applyFont="1" applyBorder="1" applyAlignment="1">
      <alignment horizontal="center"/>
    </xf>
    <xf numFmtId="168" fontId="18" fillId="0" borderId="0" xfId="0" applyNumberFormat="1" applyFont="1" applyBorder="1" applyAlignment="1">
      <alignment horizontal="center"/>
    </xf>
    <xf numFmtId="168" fontId="18" fillId="0" borderId="8" xfId="0" applyNumberFormat="1" applyFont="1" applyBorder="1" applyAlignment="1">
      <alignment horizontal="center"/>
    </xf>
    <xf numFmtId="0" fontId="0" fillId="0" borderId="9" xfId="0" applyFont="1" applyBorder="1" applyAlignment="1">
      <alignment/>
    </xf>
    <xf numFmtId="168" fontId="18" fillId="0" borderId="10" xfId="0" applyNumberFormat="1" applyFont="1" applyBorder="1" applyAlignment="1">
      <alignment horizontal="center"/>
    </xf>
    <xf numFmtId="168" fontId="18" fillId="0" borderId="11" xfId="0" applyNumberFormat="1" applyFont="1" applyBorder="1" applyAlignment="1">
      <alignment horizontal="center"/>
    </xf>
    <xf numFmtId="0" fontId="8" fillId="0" borderId="6" xfId="0" applyFont="1" applyBorder="1" applyAlignment="1">
      <alignment/>
    </xf>
    <xf numFmtId="168" fontId="0" fillId="9" borderId="8" xfId="0" applyNumberFormat="1" applyFont="1" applyFill="1" applyBorder="1" applyAlignment="1">
      <alignment horizontal="center"/>
    </xf>
    <xf numFmtId="168" fontId="0" fillId="9" borderId="11" xfId="0" applyNumberFormat="1" applyFont="1" applyFill="1" applyBorder="1" applyAlignment="1">
      <alignment horizontal="center"/>
    </xf>
    <xf numFmtId="171" fontId="18" fillId="0" borderId="0" xfId="0" applyNumberFormat="1" applyFont="1" applyBorder="1" applyAlignment="1">
      <alignment horizontal="center"/>
    </xf>
    <xf numFmtId="0" fontId="0" fillId="0" borderId="10" xfId="0" applyBorder="1" applyAlignment="1">
      <alignment horizontal="center"/>
    </xf>
    <xf numFmtId="168" fontId="10" fillId="0" borderId="0" xfId="0" applyNumberFormat="1" applyFont="1" applyBorder="1" applyAlignment="1">
      <alignment horizontal="center"/>
    </xf>
    <xf numFmtId="0" fontId="0" fillId="0" borderId="7" xfId="0" applyBorder="1" applyAlignment="1">
      <alignment wrapText="1"/>
    </xf>
    <xf numFmtId="168" fontId="0" fillId="0" borderId="0" xfId="0" applyNumberFormat="1" applyAlignment="1">
      <alignment/>
    </xf>
    <xf numFmtId="0" fontId="0" fillId="0" borderId="4" xfId="0" applyBorder="1" applyAlignment="1">
      <alignment/>
    </xf>
    <xf numFmtId="0" fontId="0" fillId="0" borderId="4" xfId="0" applyFont="1" applyBorder="1" applyAlignment="1">
      <alignment/>
    </xf>
    <xf numFmtId="171" fontId="17" fillId="0" borderId="0" xfId="0" applyNumberFormat="1" applyFont="1" applyBorder="1" applyAlignment="1">
      <alignment horizontal="center"/>
    </xf>
    <xf numFmtId="171" fontId="17" fillId="0" borderId="8" xfId="0" applyNumberFormat="1" applyFont="1" applyBorder="1" applyAlignment="1">
      <alignment horizontal="center"/>
    </xf>
    <xf numFmtId="171" fontId="17" fillId="0" borderId="10" xfId="0" applyNumberFormat="1" applyFont="1" applyBorder="1" applyAlignment="1">
      <alignment horizontal="center"/>
    </xf>
    <xf numFmtId="171" fontId="17" fillId="0" borderId="11" xfId="0" applyNumberFormat="1" applyFont="1" applyBorder="1" applyAlignment="1">
      <alignment horizontal="center"/>
    </xf>
    <xf numFmtId="0" fontId="0" fillId="0" borderId="7" xfId="0" applyBorder="1" applyAlignment="1">
      <alignment horizontal="left" indent="1"/>
    </xf>
    <xf numFmtId="0" fontId="0" fillId="0" borderId="9" xfId="0" applyBorder="1" applyAlignment="1">
      <alignment horizontal="left" indent="1"/>
    </xf>
    <xf numFmtId="10" fontId="0" fillId="9" borderId="0" xfId="0" applyNumberFormat="1" applyFill="1" applyBorder="1" applyAlignment="1">
      <alignment/>
    </xf>
    <xf numFmtId="0" fontId="0" fillId="0" borderId="5" xfId="0" applyBorder="1" applyAlignment="1">
      <alignment horizontal="center"/>
    </xf>
    <xf numFmtId="168" fontId="17" fillId="0" borderId="5" xfId="0" applyNumberFormat="1" applyFont="1" applyFill="1" applyBorder="1" applyAlignment="1">
      <alignment horizontal="center"/>
    </xf>
    <xf numFmtId="168" fontId="17" fillId="0" borderId="6" xfId="0" applyNumberFormat="1" applyFont="1" applyFill="1" applyBorder="1" applyAlignment="1">
      <alignment horizontal="center"/>
    </xf>
    <xf numFmtId="168" fontId="17" fillId="0" borderId="5" xfId="0" applyNumberFormat="1" applyFont="1" applyBorder="1" applyAlignment="1">
      <alignment horizontal="center"/>
    </xf>
    <xf numFmtId="168" fontId="17" fillId="0" borderId="6" xfId="0" applyNumberFormat="1" applyFont="1" applyBorder="1" applyAlignment="1">
      <alignment horizontal="center"/>
    </xf>
    <xf numFmtId="168" fontId="17" fillId="0" borderId="10" xfId="0" applyNumberFormat="1" applyFont="1" applyBorder="1" applyAlignment="1">
      <alignment horizontal="center"/>
    </xf>
    <xf numFmtId="168" fontId="17" fillId="0" borderId="11" xfId="0" applyNumberFormat="1" applyFont="1" applyBorder="1" applyAlignment="1">
      <alignment horizontal="center"/>
    </xf>
    <xf numFmtId="168" fontId="18" fillId="9" borderId="5" xfId="0" applyNumberFormat="1" applyFont="1" applyFill="1" applyBorder="1" applyAlignment="1">
      <alignment horizontal="center"/>
    </xf>
    <xf numFmtId="168" fontId="18" fillId="9" borderId="6" xfId="0" applyNumberFormat="1" applyFont="1" applyFill="1" applyBorder="1" applyAlignment="1">
      <alignment horizontal="center"/>
    </xf>
    <xf numFmtId="0" fontId="17" fillId="11" borderId="12" xfId="21" applyFill="1" applyBorder="1">
      <alignment/>
      <protection/>
    </xf>
    <xf numFmtId="0" fontId="17" fillId="11" borderId="13" xfId="21" applyFill="1" applyBorder="1" applyAlignment="1">
      <alignment horizontal="left"/>
      <protection/>
    </xf>
    <xf numFmtId="0" fontId="17" fillId="11" borderId="14" xfId="21" applyFill="1" applyBorder="1">
      <alignment/>
      <protection/>
    </xf>
    <xf numFmtId="0" fontId="17" fillId="12" borderId="0" xfId="21" applyFill="1" applyAlignment="1">
      <alignment horizontal="left"/>
      <protection/>
    </xf>
    <xf numFmtId="0" fontId="17" fillId="12" borderId="0" xfId="21" applyFill="1">
      <alignment/>
      <protection/>
    </xf>
    <xf numFmtId="0" fontId="18" fillId="12" borderId="0" xfId="21" applyFont="1" applyFill="1">
      <alignment/>
      <protection/>
    </xf>
    <xf numFmtId="0" fontId="17" fillId="11" borderId="15" xfId="21" applyFill="1" applyBorder="1">
      <alignment/>
      <protection/>
    </xf>
    <xf numFmtId="0" fontId="17" fillId="11" borderId="16" xfId="21" applyFill="1" applyBorder="1">
      <alignment/>
      <protection/>
    </xf>
    <xf numFmtId="0" fontId="25" fillId="11" borderId="0" xfId="21" applyFont="1" applyFill="1" applyBorder="1" applyAlignment="1">
      <alignment horizontal="center" vertical="center" wrapText="1"/>
      <protection/>
    </xf>
    <xf numFmtId="0" fontId="17" fillId="11" borderId="16" xfId="21" applyFill="1" applyBorder="1" applyAlignment="1">
      <alignment/>
      <protection/>
    </xf>
    <xf numFmtId="0" fontId="17" fillId="11" borderId="0" xfId="21" applyFill="1" applyBorder="1">
      <alignment/>
      <protection/>
    </xf>
    <xf numFmtId="0" fontId="28" fillId="11" borderId="16" xfId="21" applyFont="1" applyFill="1" applyBorder="1" applyAlignment="1">
      <alignment vertical="top" wrapText="1"/>
      <protection/>
    </xf>
    <xf numFmtId="0" fontId="28" fillId="12" borderId="0" xfId="21" applyFont="1" applyFill="1" applyAlignment="1">
      <alignment vertical="top" wrapText="1"/>
      <protection/>
    </xf>
    <xf numFmtId="0" fontId="28" fillId="12" borderId="0" xfId="21" applyFont="1" applyFill="1" applyAlignment="1">
      <alignment wrapText="1"/>
      <protection/>
    </xf>
    <xf numFmtId="2" fontId="17" fillId="12" borderId="0" xfId="21" applyNumberFormat="1" applyFill="1" applyAlignment="1">
      <alignment horizontal="left"/>
      <protection/>
    </xf>
    <xf numFmtId="186" fontId="17" fillId="12" borderId="0" xfId="21" applyNumberFormat="1" applyFont="1" applyFill="1">
      <alignment/>
      <protection/>
    </xf>
    <xf numFmtId="0" fontId="28" fillId="11" borderId="2" xfId="21" applyFont="1" applyFill="1" applyBorder="1" applyAlignment="1">
      <alignment horizontal="left" vertical="top" wrapText="1"/>
      <protection/>
    </xf>
    <xf numFmtId="0" fontId="17" fillId="11" borderId="17" xfId="21" applyFill="1" applyBorder="1">
      <alignment/>
      <protection/>
    </xf>
    <xf numFmtId="0" fontId="17" fillId="11" borderId="18" xfId="21" applyFill="1" applyBorder="1" applyAlignment="1">
      <alignment horizontal="left"/>
      <protection/>
    </xf>
    <xf numFmtId="0" fontId="17" fillId="11" borderId="19" xfId="21" applyFill="1" applyBorder="1">
      <alignment/>
      <protection/>
    </xf>
    <xf numFmtId="49" fontId="28" fillId="11" borderId="2" xfId="21" applyNumberFormat="1" applyFont="1" applyFill="1" applyBorder="1" applyAlignment="1">
      <alignment horizontal="left" vertical="top" wrapText="1"/>
      <protection/>
    </xf>
    <xf numFmtId="0" fontId="5" fillId="11" borderId="2" xfId="20" applyFill="1" applyBorder="1" applyAlignment="1">
      <alignment horizontal="left" vertical="top" wrapText="1"/>
    </xf>
    <xf numFmtId="0" fontId="17" fillId="11" borderId="2" xfId="21" applyFont="1" applyFill="1" applyBorder="1" applyAlignment="1">
      <alignment horizontal="left" wrapText="1"/>
      <protection/>
    </xf>
    <xf numFmtId="0" fontId="17" fillId="11" borderId="2" xfId="21" applyFont="1" applyFill="1" applyBorder="1" applyAlignment="1">
      <alignment horizontal="left" vertical="top" wrapText="1"/>
      <protection/>
    </xf>
    <xf numFmtId="0" fontId="5" fillId="0" borderId="0" xfId="20" applyAlignment="1">
      <alignment/>
    </xf>
    <xf numFmtId="49" fontId="17" fillId="11" borderId="2" xfId="21" applyNumberFormat="1" applyFont="1" applyFill="1" applyBorder="1" applyAlignment="1">
      <alignment horizontal="left" vertical="top" wrapText="1"/>
      <protection/>
    </xf>
    <xf numFmtId="0" fontId="5" fillId="0" borderId="2" xfId="20" applyBorder="1" applyAlignment="1">
      <alignment vertical="top"/>
    </xf>
    <xf numFmtId="0" fontId="17" fillId="11" borderId="2" xfId="21" applyNumberFormat="1" applyFont="1" applyFill="1" applyBorder="1" applyAlignment="1">
      <alignment horizontal="left" vertical="top" wrapText="1"/>
      <protection/>
    </xf>
    <xf numFmtId="0" fontId="5" fillId="11" borderId="2" xfId="20" applyFill="1" applyBorder="1" applyAlignment="1">
      <alignment horizontal="left" vertical="top"/>
    </xf>
    <xf numFmtId="0" fontId="8" fillId="0" borderId="0" xfId="0" applyFont="1" applyAlignment="1">
      <alignment wrapText="1"/>
    </xf>
    <xf numFmtId="0" fontId="25" fillId="11" borderId="0" xfId="21" applyFont="1" applyFill="1" applyBorder="1" applyAlignment="1">
      <alignment horizontal="center" vertical="center" wrapText="1"/>
      <protection/>
    </xf>
    <xf numFmtId="0" fontId="27" fillId="13" borderId="20" xfId="21" applyFont="1" applyFill="1" applyBorder="1" applyAlignment="1">
      <alignment horizontal="left" vertical="center" wrapText="1"/>
      <protection/>
    </xf>
    <xf numFmtId="0" fontId="27" fillId="13" borderId="21" xfId="21" applyFont="1" applyFill="1" applyBorder="1" applyAlignment="1">
      <alignment horizontal="left" vertical="center" wrapText="1"/>
      <protection/>
    </xf>
    <xf numFmtId="0" fontId="28" fillId="0" borderId="0" xfId="21" applyFont="1" applyFill="1" applyBorder="1" applyAlignment="1">
      <alignment horizontal="left" vertical="top" wrapText="1"/>
      <protection/>
    </xf>
    <xf numFmtId="0" fontId="25" fillId="11" borderId="0" xfId="21" applyFont="1" applyFill="1" applyBorder="1" applyAlignment="1">
      <alignment horizontal="center"/>
      <protection/>
    </xf>
    <xf numFmtId="0" fontId="8"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facility_summary"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0" u="none" baseline="0"/>
              <a:t>Historical Emission Trends Relative to </a:t>
            </a:r>
            <a:r>
              <a:rPr lang="en-US" cap="none" sz="2200" b="1" i="0" u="sng" baseline="0"/>
              <a:t>Example</a:t>
            </a:r>
            <a:r>
              <a:rPr lang="en-US" cap="none" sz="2200" b="1" i="0" u="none" baseline="0"/>
              <a:t> Allowance and Offset Levels</a:t>
            </a:r>
          </a:p>
        </c:rich>
      </c:tx>
      <c:layout>
        <c:manualLayout>
          <c:xMode val="factor"/>
          <c:yMode val="factor"/>
          <c:x val="0.01025"/>
          <c:y val="0.0065"/>
        </c:manualLayout>
      </c:layout>
      <c:spPr>
        <a:noFill/>
        <a:ln>
          <a:noFill/>
        </a:ln>
      </c:spPr>
    </c:title>
    <c:plotArea>
      <c:layout>
        <c:manualLayout>
          <c:xMode val="edge"/>
          <c:yMode val="edge"/>
          <c:x val="0.01175"/>
          <c:y val="0.15275"/>
          <c:w val="0.9675"/>
          <c:h val="0.83225"/>
        </c:manualLayout>
      </c:layout>
      <c:barChart>
        <c:barDir val="col"/>
        <c:grouping val="stacked"/>
        <c:varyColors val="0"/>
        <c:ser>
          <c:idx val="2"/>
          <c:order val="2"/>
          <c:tx>
            <c:v>Allowances</c:v>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'(4) Combined Data Set'!$B$1:$AF$1</c:f>
              <c:num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'(4) Combined Data Set'!$B$4:$AF$4</c:f>
              <c:numCache>
                <c:ptCount val="31"/>
                <c:pt idx="22">
                  <c:v>197.23026077771328</c:v>
                </c:pt>
                <c:pt idx="23">
                  <c:v>193.3787581502768</c:v>
                </c:pt>
                <c:pt idx="24">
                  <c:v>189.52725552284033</c:v>
                </c:pt>
                <c:pt idx="25">
                  <c:v>421.02454888727124</c:v>
                </c:pt>
                <c:pt idx="26">
                  <c:v>409.819639109817</c:v>
                </c:pt>
                <c:pt idx="27">
                  <c:v>398.61472933236274</c:v>
                </c:pt>
                <c:pt idx="28">
                  <c:v>387.4098195549085</c:v>
                </c:pt>
                <c:pt idx="29">
                  <c:v>376.20490977745425</c:v>
                </c:pt>
                <c:pt idx="30">
                  <c:v>365</c:v>
                </c:pt>
              </c:numCache>
            </c:numRef>
          </c:val>
        </c:ser>
        <c:ser>
          <c:idx val="3"/>
          <c:order val="3"/>
          <c:tx>
            <c:v>Offsets</c:v>
          </c:tx>
          <c:spPr>
            <a:solidFill>
              <a:srgbClr val="FF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 Combined Data Set'!$B$5:$AF$5</c:f>
              <c:numCache>
                <c:ptCount val="31"/>
                <c:pt idx="22">
                  <c:v>8.188569007118735</c:v>
                </c:pt>
                <c:pt idx="23">
                  <c:v>8.028663042782929</c:v>
                </c:pt>
                <c:pt idx="24">
                  <c:v>7.868757078447123</c:v>
                </c:pt>
                <c:pt idx="25">
                  <c:v>17.480018323050494</c:v>
                </c:pt>
                <c:pt idx="26">
                  <c:v>17.01481497864772</c:v>
                </c:pt>
                <c:pt idx="27">
                  <c:v>16.549611634244947</c:v>
                </c:pt>
                <c:pt idx="28">
                  <c:v>16.084408289842173</c:v>
                </c:pt>
                <c:pt idx="29">
                  <c:v>15.6192049454394</c:v>
                </c:pt>
                <c:pt idx="30">
                  <c:v>15.154001601036624</c:v>
                </c:pt>
              </c:numCache>
            </c:numRef>
          </c:val>
        </c:ser>
        <c:overlap val="100"/>
        <c:gapWidth val="10"/>
        <c:axId val="48727046"/>
        <c:axId val="3798191"/>
      </c:barChart>
      <c:lineChart>
        <c:grouping val="standard"/>
        <c:varyColors val="0"/>
        <c:ser>
          <c:idx val="1"/>
          <c:order val="0"/>
          <c:tx>
            <c:v>Narrow Scope Historical Emissions</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808080"/>
                </a:solidFill>
              </a:ln>
            </c:spPr>
          </c:marker>
          <c:cat>
            <c:numRef>
              <c:f>'(4) Combined Data Set'!$B$1:$AF$1</c:f>
              <c:num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'(4) Combined Data Set'!$B$2:$AF$2</c:f>
              <c:numCache>
                <c:ptCount val="31"/>
                <c:pt idx="0">
                  <c:v>202.23618536355877</c:v>
                </c:pt>
                <c:pt idx="1">
                  <c:v>191.71317273201345</c:v>
                </c:pt>
                <c:pt idx="2">
                  <c:v>189.98135996166025</c:v>
                </c:pt>
                <c:pt idx="3">
                  <c:v>190.15516795224636</c:v>
                </c:pt>
                <c:pt idx="4">
                  <c:v>196.85259892649054</c:v>
                </c:pt>
                <c:pt idx="5">
                  <c:v>183.8712940851865</c:v>
                </c:pt>
                <c:pt idx="6">
                  <c:v>178.69138846539343</c:v>
                </c:pt>
                <c:pt idx="7">
                  <c:v>192.36955378984237</c:v>
                </c:pt>
                <c:pt idx="8">
                  <c:v>199.04019043148344</c:v>
                </c:pt>
                <c:pt idx="9">
                  <c:v>197.89763578669812</c:v>
                </c:pt>
                <c:pt idx="10">
                  <c:v>200.0602845585915</c:v>
                </c:pt>
                <c:pt idx="11">
                  <c:v>211.05378942621542</c:v>
                </c:pt>
                <c:pt idx="12">
                  <c:v>197.9349910044404</c:v>
                </c:pt>
                <c:pt idx="13">
                  <c:v>201.18746607009172</c:v>
                </c:pt>
                <c:pt idx="14">
                  <c:v>206.58918530248695</c:v>
                </c:pt>
                <c:pt idx="15">
                  <c:v>195.93944236420367</c:v>
                </c:pt>
                <c:pt idx="16">
                  <c:v>197.23026077771328</c:v>
                </c:pt>
              </c:numCache>
            </c:numRef>
          </c:val>
          <c:smooth val="0"/>
        </c:ser>
        <c:ser>
          <c:idx val="0"/>
          <c:order val="1"/>
          <c:tx>
            <c:v>Broad Scope Historical Emissions</c:v>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noFill/>
              <a:ln>
                <a:solidFill>
                  <a:srgbClr val="FF8080"/>
                </a:solidFill>
              </a:ln>
            </c:spPr>
          </c:marker>
          <c:cat>
            <c:numRef>
              <c:f>'(4) Combined Data Set'!$B$1:$AF$1</c:f>
              <c:num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'(4) Combined Data Set'!$B$3:$AF$3</c:f>
              <c:numCache>
                <c:ptCount val="31"/>
                <c:pt idx="0">
                  <c:v>401.49485127608716</c:v>
                </c:pt>
                <c:pt idx="1">
                  <c:v>386.33279131463036</c:v>
                </c:pt>
                <c:pt idx="2">
                  <c:v>387.5756141756175</c:v>
                </c:pt>
                <c:pt idx="3">
                  <c:v>383.6294880402239</c:v>
                </c:pt>
                <c:pt idx="4">
                  <c:v>394.372189558276</c:v>
                </c:pt>
                <c:pt idx="5">
                  <c:v>381.0926017864206</c:v>
                </c:pt>
                <c:pt idx="6">
                  <c:v>378.09514585306454</c:v>
                </c:pt>
                <c:pt idx="7">
                  <c:v>395.00237218250993</c:v>
                </c:pt>
                <c:pt idx="8">
                  <c:v>410.1580615882194</c:v>
                </c:pt>
                <c:pt idx="9">
                  <c:v>415.57932764953614</c:v>
                </c:pt>
                <c:pt idx="10">
                  <c:v>421.001415878269</c:v>
                </c:pt>
                <c:pt idx="11">
                  <c:v>432.5103840807184</c:v>
                </c:pt>
                <c:pt idx="12">
                  <c:v>428.3154265957902</c:v>
                </c:pt>
                <c:pt idx="13">
                  <c:v>427.2388136616654</c:v>
                </c:pt>
                <c:pt idx="14">
                  <c:v>438.8009232662008</c:v>
                </c:pt>
                <c:pt idx="15">
                  <c:v>430.2694122086206</c:v>
                </c:pt>
                <c:pt idx="16">
                  <c:v>432.5790567695807</c:v>
                </c:pt>
              </c:numCache>
            </c:numRef>
          </c:val>
          <c:smooth val="0"/>
        </c:ser>
        <c:axId val="48727046"/>
        <c:axId val="3798191"/>
      </c:lineChart>
      <c:catAx>
        <c:axId val="48727046"/>
        <c:scaling>
          <c:orientation val="minMax"/>
        </c:scaling>
        <c:axPos val="b"/>
        <c:delete val="0"/>
        <c:numFmt formatCode="General" sourceLinked="1"/>
        <c:majorTickMark val="out"/>
        <c:minorTickMark val="none"/>
        <c:tickLblPos val="nextTo"/>
        <c:txPr>
          <a:bodyPr vert="horz" rot="-4500000"/>
          <a:lstStyle/>
          <a:p>
            <a:pPr>
              <a:defRPr lang="en-US" cap="none" sz="1800" b="1" i="0" u="none" baseline="0"/>
            </a:pPr>
          </a:p>
        </c:txPr>
        <c:crossAx val="3798191"/>
        <c:crosses val="autoZero"/>
        <c:auto val="0"/>
        <c:lblOffset val="100"/>
        <c:tickLblSkip val="1"/>
        <c:noMultiLvlLbl val="0"/>
      </c:catAx>
      <c:valAx>
        <c:axId val="3798191"/>
        <c:scaling>
          <c:orientation val="minMax"/>
        </c:scaling>
        <c:axPos val="l"/>
        <c:delete val="0"/>
        <c:numFmt formatCode="General" sourceLinked="1"/>
        <c:majorTickMark val="out"/>
        <c:minorTickMark val="none"/>
        <c:tickLblPos val="nextTo"/>
        <c:txPr>
          <a:bodyPr/>
          <a:lstStyle/>
          <a:p>
            <a:pPr>
              <a:defRPr lang="en-US" cap="none" sz="1800" b="1" i="0" u="none" baseline="0"/>
            </a:pPr>
          </a:p>
        </c:txPr>
        <c:crossAx val="48727046"/>
        <c:crossesAt val="1"/>
        <c:crossBetween val="between"/>
        <c:dispUnits/>
      </c:valAx>
      <c:spPr>
        <a:noFill/>
      </c:spPr>
    </c:plotArea>
    <c:legend>
      <c:legendPos val="r"/>
      <c:layout>
        <c:manualLayout>
          <c:xMode val="edge"/>
          <c:yMode val="edge"/>
          <c:x val="0.0815"/>
          <c:y val="0.621"/>
          <c:w val="0.5585"/>
          <c:h val="0.21575"/>
        </c:manualLayout>
      </c:layout>
      <c:overlay val="0"/>
      <c:spPr>
        <a:ln w="3175">
          <a:noFill/>
        </a:ln>
      </c:spPr>
      <c:txPr>
        <a:bodyPr vert="horz" rot="0"/>
        <a:lstStyle/>
        <a:p>
          <a:pPr>
            <a:defRPr lang="en-US" cap="none" sz="1800" b="1" i="0" u="none" baseline="0"/>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tabColor indexed="45"/>
  </sheetPr>
  <sheetViews>
    <sheetView workbookViewId="0" zoomScale="75"/>
  </sheetViews>
  <pageMargins left="0.75" right="0.75" top="1" bottom="1" header="0.5" footer="0.5"/>
  <pageSetup horizontalDpi="600" verticalDpi="600" orientation="landscape"/>
  <headerFooter>
    <oddHeader>&amp;A</oddHeader>
    <oddFooter>Page &amp;P</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0.0535</cdr:x>
      <cdr:y>0.15025</cdr:y>
    </cdr:from>
    <cdr:to>
      <cdr:x>0.16475</cdr:x>
      <cdr:y>0.196</cdr:y>
    </cdr:to>
    <cdr:sp>
      <cdr:nvSpPr>
        <cdr:cNvPr id="1" name="TextBox 16"/>
        <cdr:cNvSpPr txBox="1">
          <a:spLocks noChangeArrowheads="1"/>
        </cdr:cNvSpPr>
      </cdr:nvSpPr>
      <cdr:spPr>
        <a:xfrm>
          <a:off x="457200" y="885825"/>
          <a:ext cx="962025" cy="276225"/>
        </a:xfrm>
        <a:prstGeom prst="rect">
          <a:avLst/>
        </a:prstGeom>
        <a:noFill/>
        <a:ln w="9525" cmpd="sng">
          <a:noFill/>
        </a:ln>
      </cdr:spPr>
      <cdr:txBody>
        <a:bodyPr vertOverflow="clip" wrap="square"/>
        <a:p>
          <a:pPr algn="l">
            <a:defRPr/>
          </a:pPr>
          <a:r>
            <a:rPr lang="en-US" cap="none" sz="1200" b="1" i="0" u="none" baseline="0">
              <a:latin typeface="Calibri"/>
              <a:ea typeface="Calibri"/>
              <a:cs typeface="Calibri"/>
            </a:rPr>
            <a:t>MMTCO</a:t>
          </a:r>
          <a:r>
            <a:rPr lang="en-US" cap="none" sz="1200" b="1" i="0" u="none" baseline="-25000">
              <a:latin typeface="Calibri"/>
              <a:ea typeface="Calibri"/>
              <a:cs typeface="Calibri"/>
            </a:rPr>
            <a:t>2</a:t>
          </a:r>
          <a:r>
            <a:rPr lang="en-US" cap="none" sz="1200" b="1" i="0" u="none" baseline="0">
              <a:latin typeface="Calibri"/>
              <a:ea typeface="Calibri"/>
              <a:cs typeface="Calibri"/>
            </a:rPr>
            <a:t>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295275</xdr:colOff>
      <xdr:row>28</xdr:row>
      <xdr:rowOff>85725</xdr:rowOff>
    </xdr:to>
    <xdr:sp>
      <xdr:nvSpPr>
        <xdr:cNvPr id="1" name="TextBox 1"/>
        <xdr:cNvSpPr txBox="1">
          <a:spLocks noChangeArrowheads="1"/>
        </xdr:cNvSpPr>
      </xdr:nvSpPr>
      <xdr:spPr>
        <a:xfrm>
          <a:off x="0" y="0"/>
          <a:ext cx="4867275" cy="4619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sng" baseline="0">
              <a:solidFill>
                <a:srgbClr val="000000"/>
              </a:solidFill>
              <a:latin typeface="Calibri"/>
              <a:ea typeface="Calibri"/>
              <a:cs typeface="Calibri"/>
            </a:rPr>
            <a:t>Allowance Calculation Assumptions in Example Cap Numbers: </a:t>
          </a:r>
          <a:r>
            <a:rPr lang="en-US" cap="none" sz="1000" b="0" i="0" u="none" baseline="0">
              <a:solidFill>
                <a:srgbClr val="000000"/>
              </a:solidFill>
              <a:latin typeface="Calibri"/>
              <a:ea typeface="Calibri"/>
              <a:cs typeface="Calibri"/>
            </a:rPr>
            <a:t>
1) The figure to the right illustrates key allowance budget points used for calculating the cap trajectory.  
Current staff thinking is that the 2012 and 2015 budgets will be set using ARB’s best estimate of emission levels for the sources that are phased-in to the program in those years. For the purposes of this illustration, 2006 emission levels are used as a proxy for each of the following: 
                  2012 Narrow Scope Emissions (Pt. A) = 2006 Narrow Scope Emissions (~ 197) 
                  2015 Upstream Fuel Emissions = 2006 Upstream Fuel Deliverer Emissions (~ 235) 
                  2012 Broad Scope Emissions (Pt. B) = 2006 Broad Scope Emissions (~ 433) 
                  2012 Ratio of Narrow to Broad Scope Emissions (0.4559:1)  
2) Estimate a hypothetical rate of decline from a 2012 Broad Scope number to the 2020 Broad Scope Scoping Plan C&amp;T number (Pt. B = 433  to Pt. E = 365).
                             ROD</a:t>
          </a:r>
          <a:r>
            <a:rPr lang="en-US" cap="none" sz="1000" b="0" i="0" u="none" baseline="-25000">
              <a:solidFill>
                <a:srgbClr val="000000"/>
              </a:solidFill>
              <a:latin typeface="Calibri"/>
              <a:ea typeface="Calibri"/>
              <a:cs typeface="Calibri"/>
            </a:rPr>
            <a:t>0</a:t>
          </a:r>
          <a:r>
            <a:rPr lang="en-US" cap="none" sz="1000" b="0" i="0" u="none" baseline="0">
              <a:solidFill>
                <a:srgbClr val="000000"/>
              </a:solidFill>
              <a:latin typeface="Calibri"/>
              <a:ea typeface="Calibri"/>
              <a:cs typeface="Calibri"/>
            </a:rPr>
            <a:t> = ~(433-365)/(2012-2020)
3) Assume that the rate of decline for narrow scope (1st compliance period) is proportional to ROD</a:t>
          </a:r>
          <a:r>
            <a:rPr lang="en-US" cap="none" sz="1000" b="0" i="0" u="none" baseline="-25000">
              <a:solidFill>
                <a:srgbClr val="000000"/>
              </a:solidFill>
              <a:latin typeface="Calibri"/>
              <a:ea typeface="Calibri"/>
              <a:cs typeface="Calibri"/>
            </a:rPr>
            <a:t>0</a:t>
          </a:r>
          <a:r>
            <a:rPr lang="en-US" cap="none" sz="1000" b="0" i="0" u="none" baseline="0">
              <a:solidFill>
                <a:srgbClr val="000000"/>
              </a:solidFill>
              <a:latin typeface="Calibri"/>
              <a:ea typeface="Calibri"/>
              <a:cs typeface="Calibri"/>
            </a:rPr>
            <a:t> (a rate of decline scaled to match the emissions covered).
                                      ROD</a:t>
          </a:r>
          <a:r>
            <a:rPr lang="en-US" cap="none" sz="1000" b="0" i="0" u="none" baseline="-25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=0.4559(ROD</a:t>
          </a:r>
          <a:r>
            <a:rPr lang="en-US" cap="none" sz="1000" b="0" i="0" u="none" baseline="-25000">
              <a:solidFill>
                <a:srgbClr val="000000"/>
              </a:solidFill>
              <a:latin typeface="Calibri"/>
              <a:ea typeface="Calibri"/>
              <a:cs typeface="Calibri"/>
            </a:rPr>
            <a:t>0</a:t>
          </a:r>
          <a:r>
            <a:rPr lang="en-US" cap="none" sz="1000" b="0" i="0" u="none" baseline="0">
              <a:solidFill>
                <a:srgbClr val="000000"/>
              </a:solidFill>
              <a:latin typeface="Calibri"/>
              <a:ea typeface="Calibri"/>
              <a:cs typeface="Calibri"/>
            </a:rPr>
            <a:t>)
4) Assume that the rate of decline for broad scope (2nd and 3rd compliance period, ROD</a:t>
          </a:r>
          <a:r>
            <a:rPr lang="en-US" cap="none" sz="1000" b="0" i="0" u="none" baseline="-25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 is based on adding 2006 fuel deliverer emissions (~ 235) to the declining narrow scope levels expected for 2015 and declining to the Scoping Plan target for capped sectors in 2020 (Pt. D to Pt. E).
</a:t>
          </a:r>
        </a:p>
      </xdr:txBody>
    </xdr:sp>
    <xdr:clientData/>
  </xdr:twoCellAnchor>
  <xdr:twoCellAnchor>
    <xdr:from>
      <xdr:col>0</xdr:col>
      <xdr:colOff>0</xdr:colOff>
      <xdr:row>43</xdr:row>
      <xdr:rowOff>0</xdr:rowOff>
    </xdr:from>
    <xdr:to>
      <xdr:col>5</xdr:col>
      <xdr:colOff>47625</xdr:colOff>
      <xdr:row>63</xdr:row>
      <xdr:rowOff>104775</xdr:rowOff>
    </xdr:to>
    <xdr:sp>
      <xdr:nvSpPr>
        <xdr:cNvPr id="2" name="TextBox 2"/>
        <xdr:cNvSpPr txBox="1">
          <a:spLocks noChangeArrowheads="1"/>
        </xdr:cNvSpPr>
      </xdr:nvSpPr>
      <xdr:spPr>
        <a:xfrm>
          <a:off x="0" y="7077075"/>
          <a:ext cx="5229225" cy="3343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sng" baseline="0">
              <a:solidFill>
                <a:srgbClr val="000000"/>
              </a:solidFill>
              <a:latin typeface="Calibri"/>
              <a:ea typeface="Calibri"/>
              <a:cs typeface="Calibri"/>
            </a:rPr>
            <a:t>Offset Limit Calculation Assumptions: </a:t>
          </a:r>
          <a:r>
            <a:rPr lang="en-US" cap="none" sz="1000" b="0" i="0" u="none" baseline="0">
              <a:solidFill>
                <a:srgbClr val="000000"/>
              </a:solidFill>
              <a:latin typeface="Calibri"/>
              <a:ea typeface="Calibri"/>
              <a:cs typeface="Calibri"/>
            </a:rPr>
            <a:t>
1) Assume that the Narrow Scope Emission Reductions are calculated each year as follows:
                                         NS Reductions</a:t>
          </a:r>
          <a:r>
            <a:rPr lang="en-US" cap="none" sz="1000" b="0" i="0" u="none" baseline="-25000">
              <a:solidFill>
                <a:srgbClr val="000000"/>
              </a:solidFill>
              <a:latin typeface="Calibri"/>
              <a:ea typeface="Calibri"/>
              <a:cs typeface="Calibri"/>
            </a:rPr>
            <a:t>Year </a:t>
          </a:r>
          <a:r>
            <a:rPr lang="en-US" cap="none" sz="1000" b="0" i="0" u="none" baseline="0">
              <a:solidFill>
                <a:srgbClr val="000000"/>
              </a:solidFill>
              <a:latin typeface="Calibri"/>
              <a:ea typeface="Calibri"/>
              <a:cs typeface="Calibri"/>
            </a:rPr>
            <a:t>= (Year - 2012)ROD</a:t>
          </a:r>
          <a:r>
            <a:rPr lang="en-US" cap="none" sz="1000" b="0" i="0" u="none" baseline="-25000">
              <a:solidFill>
                <a:srgbClr val="000000"/>
              </a:solidFill>
              <a:latin typeface="Calibri"/>
              <a:ea typeface="Calibri"/>
              <a:cs typeface="Calibri"/>
            </a:rPr>
            <a:t>1
</a:t>
          </a:r>
          <a:r>
            <a:rPr lang="en-US" cap="none" sz="1000" b="0" i="0" u="none" baseline="0">
              <a:solidFill>
                <a:srgbClr val="000000"/>
              </a:solidFill>
              <a:latin typeface="Calibri"/>
              <a:ea typeface="Calibri"/>
              <a:cs typeface="Calibri"/>
            </a:rPr>
            <a:t>2) 'Upstream Fuel' Emission Reductions (off of 2006 levels) are calculated as follows
     F Reudctions</a:t>
          </a:r>
          <a:r>
            <a:rPr lang="en-US" cap="none" sz="1000" b="0" i="0" u="none" baseline="-25000">
              <a:solidFill>
                <a:srgbClr val="000000"/>
              </a:solidFill>
              <a:latin typeface="Calibri"/>
              <a:ea typeface="Calibri"/>
              <a:cs typeface="Calibri"/>
            </a:rPr>
            <a:t>Year</a:t>
          </a:r>
          <a:r>
            <a:rPr lang="en-US" cap="none" sz="1000" b="0" i="0" u="none" baseline="0">
              <a:solidFill>
                <a:srgbClr val="000000"/>
              </a:solidFill>
              <a:latin typeface="Calibri"/>
              <a:ea typeface="Calibri"/>
              <a:cs typeface="Calibri"/>
            </a:rPr>
            <a:t> = 2012 Broad Scope Emissions - Allowances</a:t>
          </a:r>
          <a:r>
            <a:rPr lang="en-US" cap="none" sz="1000" b="0" i="0" u="none" baseline="-25000">
              <a:solidFill>
                <a:srgbClr val="000000"/>
              </a:solidFill>
              <a:latin typeface="Calibri"/>
              <a:ea typeface="Calibri"/>
              <a:cs typeface="Calibri"/>
            </a:rPr>
            <a:t>Year</a:t>
          </a:r>
          <a:r>
            <a:rPr lang="en-US" cap="none" sz="1000" b="0" i="0" u="none" baseline="0">
              <a:solidFill>
                <a:srgbClr val="000000"/>
              </a:solidFill>
              <a:latin typeface="Calibri"/>
              <a:ea typeface="Calibri"/>
              <a:cs typeface="Calibri"/>
            </a:rPr>
            <a:t> + NS Reductions</a:t>
          </a:r>
          <a:r>
            <a:rPr lang="en-US" cap="none" sz="1000" b="0" i="0" u="none" baseline="-25000">
              <a:solidFill>
                <a:srgbClr val="000000"/>
              </a:solidFill>
              <a:latin typeface="Calibri"/>
              <a:ea typeface="Calibri"/>
              <a:cs typeface="Calibri"/>
            </a:rPr>
            <a:t>Year
</a:t>
          </a:r>
          <a:r>
            <a:rPr lang="en-US" cap="none" sz="1000" b="0" i="0" u="none" baseline="0">
              <a:solidFill>
                <a:srgbClr val="000000"/>
              </a:solidFill>
              <a:latin typeface="Calibri"/>
              <a:ea typeface="Calibri"/>
              <a:cs typeface="Calibri"/>
            </a:rPr>
            <a:t>3)  Cumulative Reductions = Σ Broad Scope Reductions = Σ NS Reductions + Σ F Reductions
4) Policy Goal: Offsets Allowed = No more than 49% of Cumulative Reductions
5) Assume that this policy goal is implemented as a % limit (based on an entities compliance obligation)
  Σ Surrender Obligations = Cumulative Emissions = Cumulative Allowances + Cumulative Offsets
                                        Offset Limit = Cumulative Offsets / Cumulative Emissions
6) For graphical purposes present offset use spread evenly over all years (accounting for proportion to scope).  
                                              Offsets</a:t>
          </a:r>
          <a:r>
            <a:rPr lang="en-US" cap="none" sz="1000" b="0" i="0" u="none" baseline="-25000">
              <a:solidFill>
                <a:srgbClr val="000000"/>
              </a:solidFill>
              <a:latin typeface="Calibri"/>
              <a:ea typeface="Calibri"/>
              <a:cs typeface="Calibri"/>
            </a:rPr>
            <a:t>Year</a:t>
          </a:r>
          <a:r>
            <a:rPr lang="en-US" cap="none" sz="1000" b="0" i="0" u="none" baseline="0">
              <a:solidFill>
                <a:srgbClr val="000000"/>
              </a:solidFill>
              <a:latin typeface="Calibri"/>
              <a:ea typeface="Calibri"/>
              <a:cs typeface="Calibri"/>
            </a:rPr>
            <a:t> = Allowances</a:t>
          </a:r>
          <a:r>
            <a:rPr lang="en-US" cap="none" sz="1000" b="0" i="0" u="none" baseline="-25000">
              <a:solidFill>
                <a:srgbClr val="000000"/>
              </a:solidFill>
              <a:latin typeface="Calibri"/>
              <a:ea typeface="Calibri"/>
              <a:cs typeface="Calibri"/>
            </a:rPr>
            <a:t>Year</a:t>
          </a:r>
          <a:r>
            <a:rPr lang="en-US" cap="none" sz="1000" b="0" i="0" u="none" baseline="0">
              <a:solidFill>
                <a:srgbClr val="000000"/>
              </a:solidFill>
              <a:latin typeface="Calibri"/>
              <a:ea typeface="Calibri"/>
              <a:cs typeface="Calibri"/>
            </a:rPr>
            <a:t> / (1/Limit - 1)</a:t>
          </a:r>
        </a:p>
      </xdr:txBody>
    </xdr:sp>
    <xdr:clientData/>
  </xdr:twoCellAnchor>
  <xdr:twoCellAnchor editAs="oneCell">
    <xdr:from>
      <xdr:col>4</xdr:col>
      <xdr:colOff>371475</xdr:colOff>
      <xdr:row>0</xdr:row>
      <xdr:rowOff>0</xdr:rowOff>
    </xdr:from>
    <xdr:to>
      <xdr:col>11</xdr:col>
      <xdr:colOff>171450</xdr:colOff>
      <xdr:row>19</xdr:row>
      <xdr:rowOff>0</xdr:rowOff>
    </xdr:to>
    <xdr:pic>
      <xdr:nvPicPr>
        <xdr:cNvPr id="3" name="Picture 3"/>
        <xdr:cNvPicPr preferRelativeResize="1">
          <a:picLocks noChangeAspect="1"/>
        </xdr:cNvPicPr>
      </xdr:nvPicPr>
      <xdr:blipFill>
        <a:blip r:embed="rId1"/>
        <a:stretch>
          <a:fillRect/>
        </a:stretch>
      </xdr:blipFill>
      <xdr:spPr>
        <a:xfrm>
          <a:off x="4943475" y="0"/>
          <a:ext cx="4067175" cy="3076575"/>
        </a:xfrm>
        <a:prstGeom prst="rect">
          <a:avLst/>
        </a:prstGeom>
        <a:noFill/>
        <a:ln w="9525" cmpd="sng">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Chart%20in%20090828%20SRW%20Regulation%20Brainstorming%20Diagram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90-2004 SP Emissions (Detail)"/>
      <sheetName val="2000-2006 UP Emissions (Detail)"/>
      <sheetName val="Emissions (Summarized)"/>
      <sheetName val="Past Trends"/>
      <sheetName val="Cap &amp; Offsets Calcs"/>
      <sheetName val="Trends &amp; Cap (Graph)"/>
      <sheetName val="Sheet1"/>
      <sheetName val="Bar Version (SRW)"/>
      <sheetName val="Line Version"/>
    </sheetNames>
    <sheetDataSet>
      <sheetData sheetId="1">
        <row r="2">
          <cell r="A2" t="str">
            <v>Cap &amp; Trade Name</v>
          </cell>
          <cell r="B2" t="str">
            <v>IPCC Code</v>
          </cell>
          <cell r="C2" t="str">
            <v>Sector Level 1</v>
          </cell>
          <cell r="D2" t="str">
            <v>Sector Level 2</v>
          </cell>
          <cell r="E2" t="str">
            <v>Sector Level 3</v>
          </cell>
          <cell r="F2" t="str">
            <v>Sector Level 4</v>
          </cell>
          <cell r="G2" t="str">
            <v>Activity Level 1</v>
          </cell>
          <cell r="H2" t="str">
            <v>Activity Level 2</v>
          </cell>
          <cell r="I2" t="str">
            <v>GHG</v>
          </cell>
          <cell r="J2" t="str">
            <v>2000</v>
          </cell>
          <cell r="K2" t="str">
            <v>2001</v>
          </cell>
          <cell r="L2" t="str">
            <v>2002</v>
          </cell>
          <cell r="M2" t="str">
            <v>2003</v>
          </cell>
          <cell r="N2" t="str">
            <v>2004</v>
          </cell>
          <cell r="O2" t="str">
            <v>2005</v>
          </cell>
          <cell r="P2" t="str">
            <v>2006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b.ca.gov/cc/inventory/inventory.htm" TargetMode="External" /><Relationship Id="rId2" Type="http://schemas.openxmlformats.org/officeDocument/2006/relationships/hyperlink" Target="http://www.arb.ca.gov/cc/capandtrade/meetings/111609am/scopetable.pdf" TargetMode="External" /><Relationship Id="rId3" Type="http://schemas.openxmlformats.org/officeDocument/2006/relationships/hyperlink" Target="http://www.arb.ca.gov/cc/capandtrade/meetings/111609am/presentation.pdf"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b.ca.gov/cc/inventory/inventory.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rb.ca.gov/cc/inventory/inventory.ht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rb.ca.gov/cc/inventory/inventory.htm"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7"/>
    <pageSetUpPr fitToPage="1"/>
  </sheetPr>
  <dimension ref="B1:Q18"/>
  <sheetViews>
    <sheetView tabSelected="1" workbookViewId="0" topLeftCell="A1">
      <selection activeCell="S15" sqref="S15"/>
    </sheetView>
  </sheetViews>
  <sheetFormatPr defaultColWidth="9.140625" defaultRowHeight="12.75"/>
  <cols>
    <col min="1" max="2" width="1.8515625" style="102" customWidth="1"/>
    <col min="3" max="3" width="47.7109375" style="101" customWidth="1"/>
    <col min="4" max="4" width="65.8515625" style="101" customWidth="1"/>
    <col min="5" max="5" width="3.57421875" style="102" customWidth="1"/>
    <col min="6" max="6" width="3.28125" style="101" customWidth="1"/>
    <col min="7" max="7" width="27.421875" style="102" bestFit="1" customWidth="1"/>
    <col min="8" max="8" width="23.421875" style="102" customWidth="1"/>
    <col min="9" max="9" width="54.8515625" style="102" customWidth="1"/>
    <col min="10" max="10" width="15.57421875" style="101" customWidth="1"/>
    <col min="11" max="11" width="63.00390625" style="102" hidden="1" customWidth="1"/>
    <col min="12" max="12" width="34.00390625" style="102" customWidth="1"/>
    <col min="13" max="13" width="13.140625" style="102" customWidth="1"/>
    <col min="14" max="14" width="15.8515625" style="102" customWidth="1"/>
    <col min="15" max="15" width="14.00390625" style="101" customWidth="1"/>
    <col min="16" max="16" width="11.421875" style="102" customWidth="1"/>
    <col min="17" max="17" width="23.421875" style="102" customWidth="1"/>
    <col min="18" max="18" width="19.8515625" style="103" customWidth="1"/>
    <col min="19" max="19" width="21.8515625" style="102" customWidth="1"/>
    <col min="20" max="16384" width="9.140625" style="102" customWidth="1"/>
  </cols>
  <sheetData>
    <row r="1" spans="2:5" ht="12.75">
      <c r="B1" s="98"/>
      <c r="C1" s="99"/>
      <c r="D1" s="99"/>
      <c r="E1" s="100"/>
    </row>
    <row r="2" spans="2:5" ht="18">
      <c r="B2" s="104"/>
      <c r="C2" s="132" t="s">
        <v>516</v>
      </c>
      <c r="D2" s="132"/>
      <c r="E2" s="105"/>
    </row>
    <row r="3" spans="2:5" ht="48" customHeight="1">
      <c r="B3" s="104"/>
      <c r="C3" s="128" t="s">
        <v>514</v>
      </c>
      <c r="D3" s="128"/>
      <c r="E3" s="105"/>
    </row>
    <row r="4" spans="2:5" ht="15" customHeight="1">
      <c r="B4" s="104"/>
      <c r="C4" s="106"/>
      <c r="D4" s="106"/>
      <c r="E4" s="105"/>
    </row>
    <row r="5" spans="2:5" ht="106.5" customHeight="1">
      <c r="B5" s="104"/>
      <c r="C5" s="129" t="s">
        <v>536</v>
      </c>
      <c r="D5" s="130"/>
      <c r="E5" s="107"/>
    </row>
    <row r="6" spans="2:5" ht="17.25" customHeight="1">
      <c r="B6" s="104"/>
      <c r="C6" s="108"/>
      <c r="D6" s="108"/>
      <c r="E6" s="105"/>
    </row>
    <row r="7" spans="2:17" ht="18.75" customHeight="1">
      <c r="B7" s="104"/>
      <c r="C7" s="131" t="s">
        <v>515</v>
      </c>
      <c r="D7" s="131"/>
      <c r="E7" s="109"/>
      <c r="F7" s="110"/>
      <c r="G7" s="111"/>
      <c r="J7" s="112"/>
      <c r="Q7" s="113"/>
    </row>
    <row r="8" spans="2:17" ht="36" customHeight="1">
      <c r="B8" s="104"/>
      <c r="C8" s="114" t="s">
        <v>517</v>
      </c>
      <c r="D8" s="114" t="s">
        <v>530</v>
      </c>
      <c r="E8" s="109"/>
      <c r="F8" s="110"/>
      <c r="G8" s="111"/>
      <c r="J8" s="112"/>
      <c r="Q8" s="113"/>
    </row>
    <row r="9" spans="2:17" ht="36.75" customHeight="1">
      <c r="B9" s="104"/>
      <c r="C9" s="114" t="s">
        <v>518</v>
      </c>
      <c r="D9" s="118" t="s">
        <v>535</v>
      </c>
      <c r="E9" s="109"/>
      <c r="F9" s="110"/>
      <c r="G9" s="111"/>
      <c r="J9" s="112"/>
      <c r="Q9" s="113"/>
    </row>
    <row r="10" spans="2:17" ht="37.5" customHeight="1">
      <c r="B10" s="104"/>
      <c r="C10" s="114" t="s">
        <v>519</v>
      </c>
      <c r="D10" s="114" t="s">
        <v>531</v>
      </c>
      <c r="E10" s="109"/>
      <c r="F10" s="110"/>
      <c r="J10" s="112"/>
      <c r="Q10" s="113"/>
    </row>
    <row r="11" spans="2:17" ht="39.75" customHeight="1">
      <c r="B11" s="104"/>
      <c r="C11" s="114" t="s">
        <v>520</v>
      </c>
      <c r="D11" s="114" t="s">
        <v>521</v>
      </c>
      <c r="E11" s="109"/>
      <c r="F11" s="110"/>
      <c r="J11" s="112"/>
      <c r="Q11" s="113"/>
    </row>
    <row r="12" spans="2:17" ht="35.25" customHeight="1">
      <c r="B12" s="104"/>
      <c r="C12" s="114" t="s">
        <v>525</v>
      </c>
      <c r="D12" s="114" t="s">
        <v>537</v>
      </c>
      <c r="E12" s="109"/>
      <c r="F12" s="110"/>
      <c r="J12" s="112"/>
      <c r="Q12" s="113"/>
    </row>
    <row r="13" spans="2:17" ht="33" customHeight="1">
      <c r="B13" s="104"/>
      <c r="C13" s="114" t="s">
        <v>526</v>
      </c>
      <c r="D13" s="114" t="s">
        <v>538</v>
      </c>
      <c r="E13" s="109"/>
      <c r="F13" s="110"/>
      <c r="J13" s="112"/>
      <c r="Q13" s="113"/>
    </row>
    <row r="14" spans="2:17" ht="30" customHeight="1">
      <c r="B14" s="104"/>
      <c r="C14" s="120" t="s">
        <v>523</v>
      </c>
      <c r="D14" s="121"/>
      <c r="E14" s="109"/>
      <c r="F14" s="110"/>
      <c r="J14" s="112"/>
      <c r="Q14" s="113"/>
    </row>
    <row r="15" spans="2:17" ht="90.75" customHeight="1">
      <c r="B15" s="104"/>
      <c r="C15" s="125" t="s">
        <v>539</v>
      </c>
      <c r="D15" s="119" t="s">
        <v>540</v>
      </c>
      <c r="E15" s="109"/>
      <c r="F15" s="110"/>
      <c r="J15" s="112"/>
      <c r="Q15" s="113"/>
    </row>
    <row r="16" spans="2:17" ht="40.5" customHeight="1">
      <c r="B16" s="104"/>
      <c r="C16" s="123" t="s">
        <v>533</v>
      </c>
      <c r="D16" s="124" t="s">
        <v>522</v>
      </c>
      <c r="E16" s="109"/>
      <c r="F16" s="110"/>
      <c r="J16" s="112"/>
      <c r="Q16" s="113"/>
    </row>
    <row r="17" spans="2:17" ht="54" customHeight="1">
      <c r="B17" s="104"/>
      <c r="C17" s="123" t="s">
        <v>534</v>
      </c>
      <c r="D17" s="119" t="s">
        <v>524</v>
      </c>
      <c r="E17" s="109"/>
      <c r="F17" s="110"/>
      <c r="J17" s="112"/>
      <c r="Q17" s="113"/>
    </row>
    <row r="18" spans="2:5" ht="24.75" customHeight="1" thickBot="1">
      <c r="B18" s="115"/>
      <c r="C18" s="116"/>
      <c r="D18" s="116"/>
      <c r="E18" s="117"/>
    </row>
  </sheetData>
  <mergeCells count="4">
    <mergeCell ref="C3:D3"/>
    <mergeCell ref="C5:D5"/>
    <mergeCell ref="C7:D7"/>
    <mergeCell ref="C2:D2"/>
  </mergeCells>
  <hyperlinks>
    <hyperlink ref="D17" r:id="rId1" display="http://www.arb.ca.gov/cc/inventory/inventory.htm"/>
    <hyperlink ref="D16" r:id="rId2" display="http://www.arb.ca.gov/cc/capandtrade/meetings/111609am/scopetable.pdf"/>
    <hyperlink ref="D15" r:id="rId3" display="http://www.arb.ca.gov/cc/capandtrade/meetings/111609am/presentation.pdf"/>
  </hyperlinks>
  <printOptions/>
  <pageMargins left="0.75" right="0.75" top="1" bottom="1" header="0.5" footer="0.5"/>
  <pageSetup fitToHeight="1" fitToWidth="1" horizontalDpi="600" verticalDpi="600" orientation="portrait" scale="75" r:id="rId4"/>
</worksheet>
</file>

<file path=xl/worksheets/sheet2.xml><?xml version="1.0" encoding="utf-8"?>
<worksheet xmlns="http://schemas.openxmlformats.org/spreadsheetml/2006/main" xmlns:r="http://schemas.openxmlformats.org/officeDocument/2006/relationships">
  <sheetPr>
    <tabColor indexed="27"/>
    <pageSetUpPr fitToPage="1"/>
  </sheetPr>
  <dimension ref="A1:R63"/>
  <sheetViews>
    <sheetView workbookViewId="0" topLeftCell="A40">
      <selection activeCell="I65" sqref="I65"/>
    </sheetView>
  </sheetViews>
  <sheetFormatPr defaultColWidth="9.140625" defaultRowHeight="12.75"/>
  <cols>
    <col min="1" max="1" width="19.28125" style="13" bestFit="1" customWidth="1"/>
    <col min="2" max="16384" width="9.140625" style="13" customWidth="1"/>
  </cols>
  <sheetData>
    <row r="1" spans="1:8" ht="12.75">
      <c r="A1" s="31" t="s">
        <v>482</v>
      </c>
      <c r="B1" s="133" t="s">
        <v>380</v>
      </c>
      <c r="C1" s="133"/>
      <c r="D1" s="133"/>
      <c r="E1" s="133"/>
      <c r="F1" s="133"/>
      <c r="G1" s="133"/>
      <c r="H1" s="133"/>
    </row>
    <row r="2" spans="1:8" ht="12.75">
      <c r="A2" s="15" t="s">
        <v>369</v>
      </c>
      <c r="B2" s="16">
        <v>2000</v>
      </c>
      <c r="C2" s="16">
        <v>2001</v>
      </c>
      <c r="D2" s="16">
        <v>2002</v>
      </c>
      <c r="E2" s="16">
        <v>2003</v>
      </c>
      <c r="F2" s="16">
        <v>2004</v>
      </c>
      <c r="G2" s="16">
        <v>2005</v>
      </c>
      <c r="H2" s="16">
        <v>2006</v>
      </c>
    </row>
    <row r="3" spans="1:8" ht="12.75">
      <c r="A3" s="14" t="s">
        <v>370</v>
      </c>
      <c r="B3" s="17">
        <f>SUMIF('(6) 2000-2006 Emissions Detail'!$A:$A,$A3,'(6) 2000-2006 Emissions Detail'!J:J)</f>
        <v>42.972407505815035</v>
      </c>
      <c r="C3" s="17">
        <f>SUMIF('(6) 2000-2006 Emissions Detail'!$A:$A,$A3,'(6) 2000-2006 Emissions Detail'!K:K)</f>
        <v>52.38438049831772</v>
      </c>
      <c r="D3" s="17">
        <f>SUMIF('(6) 2000-2006 Emissions Detail'!$A:$A,$A3,'(6) 2000-2006 Emissions Detail'!L:L)</f>
        <v>50.60987013892784</v>
      </c>
      <c r="E3" s="17">
        <f>SUMIF('(6) 2000-2006 Emissions Detail'!$A:$A,$A3,'(6) 2000-2006 Emissions Detail'!M:M)</f>
        <v>56.28906414735107</v>
      </c>
      <c r="F3" s="17">
        <f>SUMIF('(6) 2000-2006 Emissions Detail'!$A:$A,$A3,'(6) 2000-2006 Emissions Detail'!N:N)</f>
        <v>58.590016804634566</v>
      </c>
      <c r="G3" s="17">
        <f>SUMIF('(6) 2000-2006 Emissions Detail'!$A:$A,$A3,'(6) 2000-2006 Emissions Detail'!O:O)</f>
        <v>54.91992342614111</v>
      </c>
      <c r="H3" s="17">
        <f>SUMIF('(6) 2000-2006 Emissions Detail'!$A:$A,$A3,'(6) 2000-2006 Emissions Detail'!P:P)</f>
        <v>49.92294217658752</v>
      </c>
    </row>
    <row r="4" spans="1:8" ht="12.75">
      <c r="A4" s="14" t="s">
        <v>371</v>
      </c>
      <c r="B4" s="17">
        <f>SUMIF('(6) 2000-2006 Emissions Detail'!$A:$A,$A4,'(6) 2000-2006 Emissions Detail'!J:J)</f>
        <v>60.75665906926508</v>
      </c>
      <c r="C4" s="17">
        <f>SUMIF('(6) 2000-2006 Emissions Detail'!$A:$A,$A4,'(6) 2000-2006 Emissions Detail'!K:K)</f>
        <v>64.66136257195517</v>
      </c>
      <c r="D4" s="17">
        <f>SUMIF('(6) 2000-2006 Emissions Detail'!$A:$A,$A4,'(6) 2000-2006 Emissions Detail'!L:L)</f>
        <v>51.561980940114736</v>
      </c>
      <c r="E4" s="17">
        <f>SUMIF('(6) 2000-2006 Emissions Detail'!$A:$A,$A4,'(6) 2000-2006 Emissions Detail'!M:M)</f>
        <v>49.76515376394627</v>
      </c>
      <c r="F4" s="17">
        <f>SUMIF('(6) 2000-2006 Emissions Detail'!$A:$A,$A4,'(6) 2000-2006 Emissions Detail'!N:N)</f>
        <v>58.08422341200397</v>
      </c>
      <c r="G4" s="17">
        <f>SUMIF('(6) 2000-2006 Emissions Detail'!$A:$A,$A4,'(6) 2000-2006 Emissions Detail'!O:O)</f>
        <v>52.44603678002292</v>
      </c>
      <c r="H4" s="17">
        <f>SUMIF('(6) 2000-2006 Emissions Detail'!$A:$A,$A4,'(6) 2000-2006 Emissions Detail'!P:P)</f>
        <v>56.98603250606032</v>
      </c>
    </row>
    <row r="5" spans="1:8" ht="12.75">
      <c r="A5" s="18" t="s">
        <v>381</v>
      </c>
      <c r="B5" s="22">
        <f>SUM(B3:B4)</f>
        <v>103.72906657508011</v>
      </c>
      <c r="C5" s="22">
        <f aca="true" t="shared" si="0" ref="C5:H5">SUM(C3:C4)</f>
        <v>117.04574307027289</v>
      </c>
      <c r="D5" s="22">
        <f t="shared" si="0"/>
        <v>102.17185107904257</v>
      </c>
      <c r="E5" s="22">
        <f t="shared" si="0"/>
        <v>106.05421791129734</v>
      </c>
      <c r="F5" s="22">
        <f t="shared" si="0"/>
        <v>116.67424021663854</v>
      </c>
      <c r="G5" s="22">
        <f t="shared" si="0"/>
        <v>107.36596020616403</v>
      </c>
      <c r="H5" s="22">
        <f t="shared" si="0"/>
        <v>106.90897468264784</v>
      </c>
    </row>
    <row r="6" spans="1:8" ht="12.75">
      <c r="A6" s="14" t="s">
        <v>375</v>
      </c>
      <c r="B6" s="17">
        <f>SUMIF('(6) 2000-2006 Emissions Detail'!$A:$A,$A6,'(6) 2000-2006 Emissions Detail'!J:J)</f>
        <v>34.308469191271634</v>
      </c>
      <c r="C6" s="17">
        <f>SUMIF('(6) 2000-2006 Emissions Detail'!$A:$A,$A6,'(6) 2000-2006 Emissions Detail'!K:K)</f>
        <v>32.00891914560342</v>
      </c>
      <c r="D6" s="17">
        <f>SUMIF('(6) 2000-2006 Emissions Detail'!$A:$A,$A6,'(6) 2000-2006 Emissions Detail'!L:L)</f>
        <v>34.1197391639782</v>
      </c>
      <c r="E6" s="17">
        <f>SUMIF('(6) 2000-2006 Emissions Detail'!$A:$A,$A6,'(6) 2000-2006 Emissions Detail'!M:M)</f>
        <v>30.06969220456775</v>
      </c>
      <c r="F6" s="17">
        <f>SUMIF('(6) 2000-2006 Emissions Detail'!$A:$A,$A6,'(6) 2000-2006 Emissions Detail'!N:N)</f>
        <v>25.449801203912383</v>
      </c>
      <c r="G6" s="17">
        <f>SUMIF('(6) 2000-2006 Emissions Detail'!$A:$A,$A6,'(6) 2000-2006 Emissions Detail'!O:O)</f>
        <v>23.89548023177161</v>
      </c>
      <c r="H6" s="17">
        <f>SUMIF('(6) 2000-2006 Emissions Detail'!$A:$A,$A6,'(6) 2000-2006 Emissions Detail'!P:P)</f>
        <v>24.74214796004445</v>
      </c>
    </row>
    <row r="7" spans="1:8" ht="12.75">
      <c r="A7" s="14" t="s">
        <v>372</v>
      </c>
      <c r="B7" s="17">
        <f>SUMIF('(6) 2000-2006 Emissions Detail'!$A:$A,$A7,'(6) 2000-2006 Emissions Detail'!J:J)</f>
        <v>34.63061944670575</v>
      </c>
      <c r="C7" s="17">
        <f>SUMIF('(6) 2000-2006 Emissions Detail'!$A:$A,$A7,'(6) 2000-2006 Emissions Detail'!K:K)</f>
        <v>34.62053030779667</v>
      </c>
      <c r="D7" s="17">
        <f>SUMIF('(6) 2000-2006 Emissions Detail'!$A:$A,$A7,'(6) 2000-2006 Emissions Detail'!L:L)</f>
        <v>35.10148651095607</v>
      </c>
      <c r="E7" s="17">
        <f>SUMIF('(6) 2000-2006 Emissions Detail'!$A:$A,$A7,'(6) 2000-2006 Emissions Detail'!M:M)</f>
        <v>36.26777472661375</v>
      </c>
      <c r="F7" s="17">
        <f>SUMIF('(6) 2000-2006 Emissions Detail'!$A:$A,$A7,'(6) 2000-2006 Emissions Detail'!N:N)</f>
        <v>35.40638383698775</v>
      </c>
      <c r="G7" s="17">
        <f>SUMIF('(6) 2000-2006 Emissions Detail'!$A:$A,$A7,'(6) 2000-2006 Emissions Detail'!O:O)</f>
        <v>36.80269968311391</v>
      </c>
      <c r="H7" s="17">
        <f>SUMIF('(6) 2000-2006 Emissions Detail'!$A:$A,$A7,'(6) 2000-2006 Emissions Detail'!P:P)</f>
        <v>37.797556858043826</v>
      </c>
    </row>
    <row r="8" spans="1:8" ht="12.75">
      <c r="A8" s="14" t="s">
        <v>373</v>
      </c>
      <c r="B8" s="17">
        <f>SUMIF('(6) 2000-2006 Emissions Detail'!$A:$A,$A8,'(6) 2000-2006 Emissions Detail'!J:J)</f>
        <v>17.863716967734902</v>
      </c>
      <c r="C8" s="17">
        <f>SUMIF('(6) 2000-2006 Emissions Detail'!$A:$A,$A8,'(6) 2000-2006 Emissions Detail'!K:K)</f>
        <v>17.740812288155887</v>
      </c>
      <c r="D8" s="17">
        <f>SUMIF('(6) 2000-2006 Emissions Detail'!$A:$A,$A8,'(6) 2000-2006 Emissions Detail'!L:L)</f>
        <v>16.801400199739117</v>
      </c>
      <c r="E8" s="17">
        <f>SUMIF('(6) 2000-2006 Emissions Detail'!$A:$A,$A8,'(6) 2000-2006 Emissions Detail'!M:M)</f>
        <v>18.949190712073047</v>
      </c>
      <c r="F8" s="17">
        <f>SUMIF('(6) 2000-2006 Emissions Detail'!$A:$A,$A8,'(6) 2000-2006 Emissions Detail'!N:N)</f>
        <v>19.110245440809237</v>
      </c>
      <c r="G8" s="17">
        <f>SUMIF('(6) 2000-2006 Emissions Detail'!$A:$A,$A8,'(6) 2000-2006 Emissions Detail'!O:O)</f>
        <v>17.82107442156323</v>
      </c>
      <c r="H8" s="17">
        <f>SUMIF('(6) 2000-2006 Emissions Detail'!$A:$A,$A8,'(6) 2000-2006 Emissions Detail'!P:P)</f>
        <v>17.87724309992587</v>
      </c>
    </row>
    <row r="9" spans="1:8" ht="12.75">
      <c r="A9" s="14" t="s">
        <v>374</v>
      </c>
      <c r="B9" s="17">
        <f>SUMIF('(6) 2000-2006 Emissions Detail'!$A:$A,$A9,'(6) 2000-2006 Emissions Detail'!J:J)</f>
        <v>9.528412377799098</v>
      </c>
      <c r="C9" s="17">
        <f>SUMIF('(6) 2000-2006 Emissions Detail'!$A:$A,$A9,'(6) 2000-2006 Emissions Detail'!K:K)</f>
        <v>9.637784614386513</v>
      </c>
      <c r="D9" s="17">
        <f>SUMIF('(6) 2000-2006 Emissions Detail'!$A:$A,$A9,'(6) 2000-2006 Emissions Detail'!L:L)</f>
        <v>9.740514050724457</v>
      </c>
      <c r="E9" s="17">
        <f>SUMIF('(6) 2000-2006 Emissions Detail'!$A:$A,$A9,'(6) 2000-2006 Emissions Detail'!M:M)</f>
        <v>9.846590515539841</v>
      </c>
      <c r="F9" s="17">
        <f>SUMIF('(6) 2000-2006 Emissions Detail'!$A:$A,$A9,'(6) 2000-2006 Emissions Detail'!N:N)</f>
        <v>9.948514604139064</v>
      </c>
      <c r="G9" s="17">
        <f>SUMIF('(6) 2000-2006 Emissions Detail'!$A:$A,$A9,'(6) 2000-2006 Emissions Detail'!O:O)</f>
        <v>10.054227821590882</v>
      </c>
      <c r="H9" s="17">
        <f>SUMIF('(6) 2000-2006 Emissions Detail'!$A:$A,$A9,'(6) 2000-2006 Emissions Detail'!P:P)</f>
        <v>9.904338177051285</v>
      </c>
    </row>
    <row r="10" spans="1:8" ht="12.75">
      <c r="A10" s="18" t="s">
        <v>382</v>
      </c>
      <c r="B10" s="22">
        <f>SUM(B6:B9)</f>
        <v>96.3312179835114</v>
      </c>
      <c r="C10" s="22">
        <f aca="true" t="shared" si="1" ref="C10:H10">SUM(C6:C9)</f>
        <v>94.00804635594251</v>
      </c>
      <c r="D10" s="22">
        <f t="shared" si="1"/>
        <v>95.76313992539785</v>
      </c>
      <c r="E10" s="22">
        <f t="shared" si="1"/>
        <v>95.13324815879439</v>
      </c>
      <c r="F10" s="22">
        <f t="shared" si="1"/>
        <v>89.91494508584843</v>
      </c>
      <c r="G10" s="22">
        <f t="shared" si="1"/>
        <v>88.57348215803962</v>
      </c>
      <c r="H10" s="22">
        <f t="shared" si="1"/>
        <v>90.32128609506543</v>
      </c>
    </row>
    <row r="11" spans="1:8" ht="12.75">
      <c r="A11" s="21" t="s">
        <v>384</v>
      </c>
      <c r="B11" s="23">
        <f>SUM(B10,B5)</f>
        <v>200.0602845585915</v>
      </c>
      <c r="C11" s="23">
        <f aca="true" t="shared" si="2" ref="C11:H11">SUM(C10,C5)</f>
        <v>211.05378942621542</v>
      </c>
      <c r="D11" s="23">
        <f t="shared" si="2"/>
        <v>197.9349910044404</v>
      </c>
      <c r="E11" s="23">
        <f t="shared" si="2"/>
        <v>201.18746607009172</v>
      </c>
      <c r="F11" s="23">
        <f t="shared" si="2"/>
        <v>206.58918530248695</v>
      </c>
      <c r="G11" s="23">
        <f t="shared" si="2"/>
        <v>195.93944236420367</v>
      </c>
      <c r="H11" s="23">
        <f t="shared" si="2"/>
        <v>197.23026077771328</v>
      </c>
    </row>
    <row r="12" spans="1:8" ht="3" customHeight="1">
      <c r="A12" s="18"/>
      <c r="B12" s="17"/>
      <c r="C12" s="17"/>
      <c r="D12" s="17"/>
      <c r="E12" s="17"/>
      <c r="F12" s="17"/>
      <c r="G12" s="17"/>
      <c r="H12" s="17"/>
    </row>
    <row r="13" spans="1:8" ht="12.75">
      <c r="A13" s="14" t="s">
        <v>379</v>
      </c>
      <c r="B13" s="17">
        <f>SUMIF('(6) 2000-2006 Emissions Detail'!$A:$A,$A13,'(6) 2000-2006 Emissions Detail'!J:J)</f>
        <v>10.572943555127711</v>
      </c>
      <c r="C13" s="17">
        <f>SUMIF('(6) 2000-2006 Emissions Detail'!$A:$A,$A13,'(6) 2000-2006 Emissions Detail'!K:K)</f>
        <v>9.768598943565545</v>
      </c>
      <c r="D13" s="17">
        <f>SUMIF('(6) 2000-2006 Emissions Detail'!$A:$A,$A13,'(6) 2000-2006 Emissions Detail'!L:L)</f>
        <v>9.021557316244131</v>
      </c>
      <c r="E13" s="17">
        <f>SUMIF('(6) 2000-2006 Emissions Detail'!$A:$A,$A13,'(6) 2000-2006 Emissions Detail'!M:M)</f>
        <v>10.187073675166864</v>
      </c>
      <c r="F13" s="17">
        <f>SUMIF('(6) 2000-2006 Emissions Detail'!$A:$A,$A13,'(6) 2000-2006 Emissions Detail'!N:N)</f>
        <v>11.94561258716886</v>
      </c>
      <c r="G13" s="17">
        <f>SUMIF('(6) 2000-2006 Emissions Detail'!$A:$A,$A13,'(6) 2000-2006 Emissions Detail'!O:O)</f>
        <v>13.347344967168691</v>
      </c>
      <c r="H13" s="17">
        <f>SUMIF('(6) 2000-2006 Emissions Detail'!$A:$A,$A13,'(6) 2000-2006 Emissions Detail'!P:P)</f>
        <v>13.1193318546637</v>
      </c>
    </row>
    <row r="14" spans="1:8" ht="12.75">
      <c r="A14" s="14" t="s">
        <v>377</v>
      </c>
      <c r="B14" s="17">
        <f>SUMIF('(6) 2000-2006 Emissions Detail'!$A:$A,$A14,'(6) 2000-2006 Emissions Detail'!J:J)</f>
        <v>35.693414289370196</v>
      </c>
      <c r="C14" s="17">
        <f>SUMIF('(6) 2000-2006 Emissions Detail'!$A:$A,$A14,'(6) 2000-2006 Emissions Detail'!K:K)</f>
        <v>36.55995578538428</v>
      </c>
      <c r="D14" s="17">
        <f>SUMIF('(6) 2000-2006 Emissions Detail'!$A:$A,$A14,'(6) 2000-2006 Emissions Detail'!L:L)</f>
        <v>37.08257155028396</v>
      </c>
      <c r="E14" s="17">
        <f>SUMIF('(6) 2000-2006 Emissions Detail'!$A:$A,$A14,'(6) 2000-2006 Emissions Detail'!M:M)</f>
        <v>36.53024959753576</v>
      </c>
      <c r="F14" s="17">
        <f>SUMIF('(6) 2000-2006 Emissions Detail'!$A:$A,$A14,'(6) 2000-2006 Emissions Detail'!N:N)</f>
        <v>38.99792119615108</v>
      </c>
      <c r="G14" s="17">
        <f>SUMIF('(6) 2000-2006 Emissions Detail'!$A:$A,$A14,'(6) 2000-2006 Emissions Detail'!O:O)</f>
        <v>41.338471578916476</v>
      </c>
      <c r="H14" s="17">
        <f>SUMIF('(6) 2000-2006 Emissions Detail'!$A:$A,$A14,'(6) 2000-2006 Emissions Detail'!P:P)</f>
        <v>41.98909976559239</v>
      </c>
    </row>
    <row r="15" spans="1:8" ht="12.75">
      <c r="A15" s="14" t="s">
        <v>378</v>
      </c>
      <c r="B15" s="17">
        <f>SUMIF('(6) 2000-2006 Emissions Detail'!$A:$A,$A15,'(6) 2000-2006 Emissions Detail'!J:J)</f>
        <v>40.99231673831967</v>
      </c>
      <c r="C15" s="17">
        <f>SUMIF('(6) 2000-2006 Emissions Detail'!$A:$A,$A15,'(6) 2000-2006 Emissions Detail'!K:K)</f>
        <v>39.3808821529325</v>
      </c>
      <c r="D15" s="17">
        <f>SUMIF('(6) 2000-2006 Emissions Detail'!$A:$A,$A15,'(6) 2000-2006 Emissions Detail'!L:L)</f>
        <v>42.315206174348695</v>
      </c>
      <c r="E15" s="17">
        <f>SUMIF('(6) 2000-2006 Emissions Detail'!$A:$A,$A15,'(6) 2000-2006 Emissions Detail'!M:M)</f>
        <v>39.22899789893469</v>
      </c>
      <c r="F15" s="17">
        <f>SUMIF('(6) 2000-2006 Emissions Detail'!$A:$A,$A15,'(6) 2000-2006 Emissions Detail'!N:N)</f>
        <v>39.93771951337344</v>
      </c>
      <c r="G15" s="17">
        <f>SUMIF('(6) 2000-2006 Emissions Detail'!$A:$A,$A15,'(6) 2000-2006 Emissions Detail'!O:O)</f>
        <v>38.14383167906094</v>
      </c>
      <c r="H15" s="17">
        <f>SUMIF('(6) 2000-2006 Emissions Detail'!$A:$A,$A15,'(6) 2000-2006 Emissions Detail'!P:P)</f>
        <v>39.41249855662322</v>
      </c>
    </row>
    <row r="16" spans="1:8" ht="12.75">
      <c r="A16" s="14" t="s">
        <v>376</v>
      </c>
      <c r="B16" s="17">
        <f>SUMIF('(6) 2000-2006 Emissions Detail'!$A:$A,$A16,'(6) 2000-2006 Emissions Detail'!J:J)</f>
        <v>133.6824567368599</v>
      </c>
      <c r="C16" s="17">
        <f>SUMIF('(6) 2000-2006 Emissions Detail'!$A:$A,$A16,'(6) 2000-2006 Emissions Detail'!K:K)</f>
        <v>135.74715777262065</v>
      </c>
      <c r="D16" s="17">
        <f>SUMIF('(6) 2000-2006 Emissions Detail'!$A:$A,$A16,'(6) 2000-2006 Emissions Detail'!L:L)</f>
        <v>141.961100550473</v>
      </c>
      <c r="E16" s="17">
        <f>SUMIF('(6) 2000-2006 Emissions Detail'!$A:$A,$A16,'(6) 2000-2006 Emissions Detail'!M:M)</f>
        <v>140.10502641993634</v>
      </c>
      <c r="F16" s="17">
        <f>SUMIF('(6) 2000-2006 Emissions Detail'!$A:$A,$A16,'(6) 2000-2006 Emissions Detail'!N:N)</f>
        <v>141.33048466702044</v>
      </c>
      <c r="G16" s="17">
        <f>SUMIF('(6) 2000-2006 Emissions Detail'!$A:$A,$A16,'(6) 2000-2006 Emissions Detail'!O:O)</f>
        <v>141.50032161927086</v>
      </c>
      <c r="H16" s="17">
        <f>SUMIF('(6) 2000-2006 Emissions Detail'!$A:$A,$A16,'(6) 2000-2006 Emissions Detail'!P:P)</f>
        <v>140.82786581498806</v>
      </c>
    </row>
    <row r="17" spans="1:8" ht="12.75">
      <c r="A17" s="19" t="s">
        <v>383</v>
      </c>
      <c r="B17" s="22">
        <f>SUM(B13:B16)</f>
        <v>220.94113131967748</v>
      </c>
      <c r="C17" s="22">
        <f aca="true" t="shared" si="3" ref="C17:H17">SUM(C13:C16)</f>
        <v>221.45659465450296</v>
      </c>
      <c r="D17" s="22">
        <f t="shared" si="3"/>
        <v>230.38043559134977</v>
      </c>
      <c r="E17" s="22">
        <f t="shared" si="3"/>
        <v>226.05134759157366</v>
      </c>
      <c r="F17" s="22">
        <f t="shared" si="3"/>
        <v>232.21173796371383</v>
      </c>
      <c r="G17" s="22">
        <f t="shared" si="3"/>
        <v>234.32996984441695</v>
      </c>
      <c r="H17" s="22">
        <f t="shared" si="3"/>
        <v>235.34879599186738</v>
      </c>
    </row>
    <row r="18" ht="3" customHeight="1"/>
    <row r="19" spans="1:8" ht="12.75">
      <c r="A19" s="20" t="s">
        <v>385</v>
      </c>
      <c r="B19" s="23">
        <f>B11+B17</f>
        <v>421.001415878269</v>
      </c>
      <c r="C19" s="23">
        <f aca="true" t="shared" si="4" ref="C19:H19">C11+C17</f>
        <v>432.5103840807184</v>
      </c>
      <c r="D19" s="23">
        <f t="shared" si="4"/>
        <v>428.3154265957902</v>
      </c>
      <c r="E19" s="23">
        <f t="shared" si="4"/>
        <v>427.2388136616654</v>
      </c>
      <c r="F19" s="23">
        <f t="shared" si="4"/>
        <v>438.8009232662008</v>
      </c>
      <c r="G19" s="23">
        <f t="shared" si="4"/>
        <v>430.2694122086206</v>
      </c>
      <c r="H19" s="23">
        <f t="shared" si="4"/>
        <v>432.5790567695807</v>
      </c>
    </row>
    <row r="21" spans="1:16" ht="12.75">
      <c r="A21" s="31" t="s">
        <v>527</v>
      </c>
      <c r="B21" s="133" t="s">
        <v>380</v>
      </c>
      <c r="C21" s="133"/>
      <c r="D21" s="133"/>
      <c r="E21" s="133"/>
      <c r="F21" s="133"/>
      <c r="G21" s="133"/>
      <c r="H21" s="133"/>
      <c r="I21" s="133"/>
      <c r="J21" s="133"/>
      <c r="K21" s="133"/>
      <c r="L21" s="133"/>
      <c r="M21" s="133"/>
      <c r="N21" s="133"/>
      <c r="O21" s="133"/>
      <c r="P21" s="133"/>
    </row>
    <row r="22" spans="1:18" ht="12.75">
      <c r="A22" s="15" t="s">
        <v>369</v>
      </c>
      <c r="B22" s="16">
        <v>1990</v>
      </c>
      <c r="C22" s="16">
        <v>1991</v>
      </c>
      <c r="D22" s="16">
        <v>1992</v>
      </c>
      <c r="E22" s="16">
        <v>1993</v>
      </c>
      <c r="F22" s="16">
        <v>1994</v>
      </c>
      <c r="G22" s="16">
        <v>1995</v>
      </c>
      <c r="H22" s="16">
        <v>1996</v>
      </c>
      <c r="I22" s="16">
        <v>1997</v>
      </c>
      <c r="J22" s="16">
        <v>1998</v>
      </c>
      <c r="K22" s="16">
        <v>1999</v>
      </c>
      <c r="L22" s="16">
        <v>2000</v>
      </c>
      <c r="M22" s="16">
        <v>2001</v>
      </c>
      <c r="N22" s="16">
        <v>2002</v>
      </c>
      <c r="O22" s="16">
        <v>2003</v>
      </c>
      <c r="P22" s="16">
        <v>2004</v>
      </c>
      <c r="Q22" s="16"/>
      <c r="R22" s="16"/>
    </row>
    <row r="23" spans="1:16" ht="12.75">
      <c r="A23" s="14" t="s">
        <v>370</v>
      </c>
      <c r="B23" s="17">
        <f>SUMIF('(5) 1990-2004 Emissions Detail'!$A:$A,$A23,'(5) 1990-2004 Emissions Detail'!J:J)</f>
        <v>61.5770198094599</v>
      </c>
      <c r="C23" s="17">
        <f>SUMIF('(5) 1990-2004 Emissions Detail'!$A:$A,$A23,'(5) 1990-2004 Emissions Detail'!K:K)</f>
        <v>57.245069195903845</v>
      </c>
      <c r="D23" s="17">
        <f>SUMIF('(5) 1990-2004 Emissions Detail'!$A:$A,$A23,'(5) 1990-2004 Emissions Detail'!L:L)</f>
        <v>49.901858834747</v>
      </c>
      <c r="E23" s="17">
        <f>SUMIF('(5) 1990-2004 Emissions Detail'!$A:$A,$A23,'(5) 1990-2004 Emissions Detail'!M:M)</f>
        <v>55.656069785186475</v>
      </c>
      <c r="F23" s="17">
        <f>SUMIF('(5) 1990-2004 Emissions Detail'!$A:$A,$A23,'(5) 1990-2004 Emissions Detail'!N:N)</f>
        <v>55.76949022226865</v>
      </c>
      <c r="G23" s="17">
        <f>SUMIF('(5) 1990-2004 Emissions Detail'!$A:$A,$A23,'(5) 1990-2004 Emissions Detail'!O:O)</f>
        <v>54.28911368419472</v>
      </c>
      <c r="H23" s="17">
        <f>SUMIF('(5) 1990-2004 Emissions Detail'!$A:$A,$A23,'(5) 1990-2004 Emissions Detail'!P:P)</f>
        <v>49.7462799349654</v>
      </c>
      <c r="I23" s="17">
        <f>SUMIF('(5) 1990-2004 Emissions Detail'!$A:$A,$A23,'(5) 1990-2004 Emissions Detail'!Q:Q)</f>
        <v>55.98160148910535</v>
      </c>
      <c r="J23" s="17">
        <f>SUMIF('(5) 1990-2004 Emissions Detail'!$A:$A,$A23,'(5) 1990-2004 Emissions Detail'!R:R)</f>
        <v>58.48540335979862</v>
      </c>
      <c r="K23" s="17">
        <f>SUMIF('(5) 1990-2004 Emissions Detail'!$A:$A,$A23,'(5) 1990-2004 Emissions Detail'!S:S)</f>
        <v>55.68479245592335</v>
      </c>
      <c r="L23" s="17">
        <f>SUMIF('(5) 1990-2004 Emissions Detail'!$A:$A,$A23,'(5) 1990-2004 Emissions Detail'!T:T)</f>
        <v>40.565697713878805</v>
      </c>
      <c r="M23" s="17">
        <f>SUMIF('(5) 1990-2004 Emissions Detail'!$A:$A,$A23,'(5) 1990-2004 Emissions Detail'!U:U)</f>
        <v>51.1882803424793</v>
      </c>
      <c r="N23" s="17">
        <f>SUMIF('(5) 1990-2004 Emissions Detail'!$A:$A,$A23,'(5) 1990-2004 Emissions Detail'!V:V)</f>
        <v>51.310377003297596</v>
      </c>
      <c r="O23" s="17">
        <f>SUMIF('(5) 1990-2004 Emissions Detail'!$A:$A,$A23,'(5) 1990-2004 Emissions Detail'!W:W)</f>
        <v>57.89396477563405</v>
      </c>
      <c r="P23" s="17">
        <f>SUMIF('(5) 1990-2004 Emissions Detail'!$A:$A,$A23,'(5) 1990-2004 Emissions Detail'!X:X)</f>
        <v>61.248676552059834</v>
      </c>
    </row>
    <row r="24" spans="1:16" ht="12.75">
      <c r="A24" s="14" t="s">
        <v>371</v>
      </c>
      <c r="B24" s="17">
        <f>SUMIF('(5) 1990-2004 Emissions Detail'!$A:$A,$A24,'(5) 1990-2004 Emissions Detail'!J:J)</f>
        <v>49.049357417098875</v>
      </c>
      <c r="C24" s="17">
        <f>SUMIF('(5) 1990-2004 Emissions Detail'!$A:$A,$A24,'(5) 1990-2004 Emissions Detail'!K:K)</f>
        <v>46.3225116670316</v>
      </c>
      <c r="D24" s="17">
        <f>SUMIF('(5) 1990-2004 Emissions Detail'!$A:$A,$A24,'(5) 1990-2004 Emissions Detail'!L:L)</f>
        <v>54.5904009684237</v>
      </c>
      <c r="E24" s="17">
        <f>SUMIF('(5) 1990-2004 Emissions Detail'!$A:$A,$A24,'(5) 1990-2004 Emissions Detail'!M:M)</f>
        <v>51.43401181253148</v>
      </c>
      <c r="F24" s="17">
        <f>SUMIF('(5) 1990-2004 Emissions Detail'!$A:$A,$A24,'(5) 1990-2004 Emissions Detail'!N:N)</f>
        <v>58.49882562507054</v>
      </c>
      <c r="G24" s="17">
        <f>SUMIF('(5) 1990-2004 Emissions Detail'!$A:$A,$A24,'(5) 1990-2004 Emissions Detail'!O:O)</f>
        <v>45.15568099354273</v>
      </c>
      <c r="H24" s="17">
        <f>SUMIF('(5) 1990-2004 Emissions Detail'!$A:$A,$A24,'(5) 1990-2004 Emissions Detail'!P:P)</f>
        <v>42.086634049293686</v>
      </c>
      <c r="I24" s="17">
        <f>SUMIF('(5) 1990-2004 Emissions Detail'!$A:$A,$A24,'(5) 1990-2004 Emissions Detail'!Q:Q)</f>
        <v>43.96836099781825</v>
      </c>
      <c r="J24" s="17">
        <f>SUMIF('(5) 1990-2004 Emissions Detail'!$A:$A,$A24,'(5) 1990-2004 Emissions Detail'!R:R)</f>
        <v>47.55952762291077</v>
      </c>
      <c r="K24" s="17">
        <f>SUMIF('(5) 1990-2004 Emissions Detail'!$A:$A,$A24,'(5) 1990-2004 Emissions Detail'!S:S)</f>
        <v>51.42299414263887</v>
      </c>
      <c r="L24" s="17">
        <f>SUMIF('(5) 1990-2004 Emissions Detail'!$A:$A,$A24,'(5) 1990-2004 Emissions Detail'!T:T)</f>
        <v>60.978430547260686</v>
      </c>
      <c r="M24" s="17">
        <f>SUMIF('(5) 1990-2004 Emissions Detail'!$A:$A,$A24,'(5) 1990-2004 Emissions Detail'!U:U)</f>
        <v>65.08699333994055</v>
      </c>
      <c r="N24" s="17">
        <f>SUMIF('(5) 1990-2004 Emissions Detail'!$A:$A,$A24,'(5) 1990-2004 Emissions Detail'!V:V)</f>
        <v>51.25821877803472</v>
      </c>
      <c r="O24" s="17">
        <f>SUMIF('(5) 1990-2004 Emissions Detail'!$A:$A,$A24,'(5) 1990-2004 Emissions Detail'!W:W)</f>
        <v>49.91362878643338</v>
      </c>
      <c r="P24" s="17">
        <f>SUMIF('(5) 1990-2004 Emissions Detail'!$A:$A,$A24,'(5) 1990-2004 Emissions Detail'!X:X)</f>
        <v>58.50110782003592</v>
      </c>
    </row>
    <row r="25" spans="1:16" ht="12.75">
      <c r="A25" s="18" t="s">
        <v>381</v>
      </c>
      <c r="B25" s="22">
        <f>SUM(B23:B24)</f>
        <v>110.62637722655877</v>
      </c>
      <c r="C25" s="22">
        <f aca="true" t="shared" si="5" ref="C25:P25">SUM(C23:C24)</f>
        <v>103.56758086293544</v>
      </c>
      <c r="D25" s="22">
        <f t="shared" si="5"/>
        <v>104.4922598031707</v>
      </c>
      <c r="E25" s="22">
        <f t="shared" si="5"/>
        <v>107.09008159771795</v>
      </c>
      <c r="F25" s="22">
        <f t="shared" si="5"/>
        <v>114.26831584733918</v>
      </c>
      <c r="G25" s="22">
        <f t="shared" si="5"/>
        <v>99.44479467773745</v>
      </c>
      <c r="H25" s="22">
        <f t="shared" si="5"/>
        <v>91.83291398425908</v>
      </c>
      <c r="I25" s="22">
        <f t="shared" si="5"/>
        <v>99.9499624869236</v>
      </c>
      <c r="J25" s="22">
        <f t="shared" si="5"/>
        <v>106.04493098270939</v>
      </c>
      <c r="K25" s="22">
        <f t="shared" si="5"/>
        <v>107.10778659856223</v>
      </c>
      <c r="L25" s="22">
        <f t="shared" si="5"/>
        <v>101.54412826113949</v>
      </c>
      <c r="M25" s="22">
        <f t="shared" si="5"/>
        <v>116.27527368241985</v>
      </c>
      <c r="N25" s="22">
        <f t="shared" si="5"/>
        <v>102.5685957813323</v>
      </c>
      <c r="O25" s="22">
        <f t="shared" si="5"/>
        <v>107.80759356206744</v>
      </c>
      <c r="P25" s="22">
        <f t="shared" si="5"/>
        <v>119.74978437209575</v>
      </c>
    </row>
    <row r="26" spans="1:16" ht="12.75">
      <c r="A26" s="14" t="s">
        <v>375</v>
      </c>
      <c r="B26" s="17">
        <f>SUMIF('(5) 1990-2004 Emissions Detail'!$A:$A,$A26,'(5) 1990-2004 Emissions Detail'!J:J)</f>
        <v>37.108695027253724</v>
      </c>
      <c r="C26" s="17">
        <f>SUMIF('(5) 1990-2004 Emissions Detail'!$A:$A,$A26,'(5) 1990-2004 Emissions Detail'!K:K)</f>
        <v>33.60556357966664</v>
      </c>
      <c r="D26" s="17">
        <f>SUMIF('(5) 1990-2004 Emissions Detail'!$A:$A,$A26,'(5) 1990-2004 Emissions Detail'!L:L)</f>
        <v>32.138329571612964</v>
      </c>
      <c r="E26" s="17">
        <f>SUMIF('(5) 1990-2004 Emissions Detail'!$A:$A,$A26,'(5) 1990-2004 Emissions Detail'!M:M)</f>
        <v>31.523403419997454</v>
      </c>
      <c r="F26" s="17">
        <f>SUMIF('(5) 1990-2004 Emissions Detail'!$A:$A,$A26,'(5) 1990-2004 Emissions Detail'!N:N)</f>
        <v>32.90431524262921</v>
      </c>
      <c r="G26" s="17">
        <f>SUMIF('(5) 1990-2004 Emissions Detail'!$A:$A,$A26,'(5) 1990-2004 Emissions Detail'!O:O)</f>
        <v>32.65834236858561</v>
      </c>
      <c r="H26" s="17">
        <f>SUMIF('(5) 1990-2004 Emissions Detail'!$A:$A,$A26,'(5) 1990-2004 Emissions Detail'!P:P)</f>
        <v>31.83324020937851</v>
      </c>
      <c r="I26" s="17">
        <f>SUMIF('(5) 1990-2004 Emissions Detail'!$A:$A,$A26,'(5) 1990-2004 Emissions Detail'!Q:Q)</f>
        <v>32.270838380297896</v>
      </c>
      <c r="J26" s="17">
        <f>SUMIF('(5) 1990-2004 Emissions Detail'!$A:$A,$A26,'(5) 1990-2004 Emissions Detail'!R:R)</f>
        <v>34.39383224208779</v>
      </c>
      <c r="K26" s="17">
        <f>SUMIF('(5) 1990-2004 Emissions Detail'!$A:$A,$A26,'(5) 1990-2004 Emissions Detail'!S:S)</f>
        <v>36.24064557537029</v>
      </c>
      <c r="L26" s="17">
        <f>SUMIF('(5) 1990-2004 Emissions Detail'!$A:$A,$A26,'(5) 1990-2004 Emissions Detail'!T:T)</f>
        <v>36.9902260218936</v>
      </c>
      <c r="M26" s="17">
        <f>SUMIF('(5) 1990-2004 Emissions Detail'!$A:$A,$A26,'(5) 1990-2004 Emissions Detail'!U:U)</f>
        <v>35.2374187013837</v>
      </c>
      <c r="N26" s="17">
        <f>SUMIF('(5) 1990-2004 Emissions Detail'!$A:$A,$A26,'(5) 1990-2004 Emissions Detail'!V:V)</f>
        <v>37.10513638247988</v>
      </c>
      <c r="O26" s="17">
        <f>SUMIF('(5) 1990-2004 Emissions Detail'!$A:$A,$A26,'(5) 1990-2004 Emissions Detail'!W:W)</f>
        <v>31.695408508125148</v>
      </c>
      <c r="P26" s="17">
        <f>SUMIF('(5) 1990-2004 Emissions Detail'!$A:$A,$A26,'(5) 1990-2004 Emissions Detail'!X:X)</f>
        <v>27.375958238018782</v>
      </c>
    </row>
    <row r="27" spans="1:16" ht="12.75">
      <c r="A27" s="14" t="s">
        <v>372</v>
      </c>
      <c r="B27" s="17">
        <f>SUMIF('(5) 1990-2004 Emissions Detail'!$A:$A,$A27,'(5) 1990-2004 Emissions Detail'!J:J)</f>
        <v>32.67826175489677</v>
      </c>
      <c r="C27" s="17">
        <f>SUMIF('(5) 1990-2004 Emissions Detail'!$A:$A,$A27,'(5) 1990-2004 Emissions Detail'!K:K)</f>
        <v>33.3296257296886</v>
      </c>
      <c r="D27" s="17">
        <f>SUMIF('(5) 1990-2004 Emissions Detail'!$A:$A,$A27,'(5) 1990-2004 Emissions Detail'!L:L)</f>
        <v>31.972513558806853</v>
      </c>
      <c r="E27" s="17">
        <f>SUMIF('(5) 1990-2004 Emissions Detail'!$A:$A,$A27,'(5) 1990-2004 Emissions Detail'!M:M)</f>
        <v>32.594968557909255</v>
      </c>
      <c r="F27" s="17">
        <f>SUMIF('(5) 1990-2004 Emissions Detail'!$A:$A,$A27,'(5) 1990-2004 Emissions Detail'!N:N)</f>
        <v>31.838811182369753</v>
      </c>
      <c r="G27" s="17">
        <f>SUMIF('(5) 1990-2004 Emissions Detail'!$A:$A,$A27,'(5) 1990-2004 Emissions Detail'!O:O)</f>
        <v>31.2371691407048</v>
      </c>
      <c r="H27" s="17">
        <f>SUMIF('(5) 1990-2004 Emissions Detail'!$A:$A,$A27,'(5) 1990-2004 Emissions Detail'!P:P)</f>
        <v>33.568020912085004</v>
      </c>
      <c r="I27" s="17">
        <f>SUMIF('(5) 1990-2004 Emissions Detail'!$A:$A,$A27,'(5) 1990-2004 Emissions Detail'!Q:Q)</f>
        <v>33.38736490616249</v>
      </c>
      <c r="J27" s="17">
        <f>SUMIF('(5) 1990-2004 Emissions Detail'!$A:$A,$A27,'(5) 1990-2004 Emissions Detail'!R:R)</f>
        <v>33.9981143527695</v>
      </c>
      <c r="K27" s="17">
        <f>SUMIF('(5) 1990-2004 Emissions Detail'!$A:$A,$A27,'(5) 1990-2004 Emissions Detail'!S:S)</f>
        <v>31.760171762768394</v>
      </c>
      <c r="L27" s="17">
        <f>SUMIF('(5) 1990-2004 Emissions Detail'!$A:$A,$A27,'(5) 1990-2004 Emissions Detail'!T:T)</f>
        <v>33.98118250223777</v>
      </c>
      <c r="M27" s="17">
        <f>SUMIF('(5) 1990-2004 Emissions Detail'!$A:$A,$A27,'(5) 1990-2004 Emissions Detail'!U:U)</f>
        <v>33.790666916736065</v>
      </c>
      <c r="N27" s="17">
        <f>SUMIF('(5) 1990-2004 Emissions Detail'!$A:$A,$A27,'(5) 1990-2004 Emissions Detail'!V:V)</f>
        <v>34.491390027915074</v>
      </c>
      <c r="O27" s="17">
        <f>SUMIF('(5) 1990-2004 Emissions Detail'!$A:$A,$A27,'(5) 1990-2004 Emissions Detail'!W:W)</f>
        <v>35.65516755847528</v>
      </c>
      <c r="P27" s="17">
        <f>SUMIF('(5) 1990-2004 Emissions Detail'!$A:$A,$A27,'(5) 1990-2004 Emissions Detail'!X:X)</f>
        <v>34.85000909019777</v>
      </c>
    </row>
    <row r="28" spans="1:16" ht="12.75">
      <c r="A28" s="14" t="s">
        <v>373</v>
      </c>
      <c r="B28" s="17">
        <f>SUMIF('(5) 1990-2004 Emissions Detail'!$A:$A,$A28,'(5) 1990-2004 Emissions Detail'!J:J)</f>
        <v>13.73024152305042</v>
      </c>
      <c r="C28" s="17">
        <f>SUMIF('(5) 1990-2004 Emissions Detail'!$A:$A,$A28,'(5) 1990-2004 Emissions Detail'!K:K)</f>
        <v>13.083761470866925</v>
      </c>
      <c r="D28" s="17">
        <f>SUMIF('(5) 1990-2004 Emissions Detail'!$A:$A,$A28,'(5) 1990-2004 Emissions Detail'!L:L)</f>
        <v>13.216509305805483</v>
      </c>
      <c r="E28" s="17">
        <f>SUMIF('(5) 1990-2004 Emissions Detail'!$A:$A,$A28,'(5) 1990-2004 Emissions Detail'!M:M)</f>
        <v>10.749686585067135</v>
      </c>
      <c r="F28" s="17">
        <f>SUMIF('(5) 1990-2004 Emissions Detail'!$A:$A,$A28,'(5) 1990-2004 Emissions Detail'!N:N)</f>
        <v>9.640164957422467</v>
      </c>
      <c r="G28" s="17">
        <f>SUMIF('(5) 1990-2004 Emissions Detail'!$A:$A,$A28,'(5) 1990-2004 Emissions Detail'!O:O)</f>
        <v>12.319687507351253</v>
      </c>
      <c r="H28" s="17">
        <f>SUMIF('(5) 1990-2004 Emissions Detail'!$A:$A,$A28,'(5) 1990-2004 Emissions Detail'!P:P)</f>
        <v>13.013347211832146</v>
      </c>
      <c r="I28" s="17">
        <f>SUMIF('(5) 1990-2004 Emissions Detail'!$A:$A,$A28,'(5) 1990-2004 Emissions Detail'!Q:Q)</f>
        <v>18.1153516820691</v>
      </c>
      <c r="J28" s="17">
        <f>SUMIF('(5) 1990-2004 Emissions Detail'!$A:$A,$A28,'(5) 1990-2004 Emissions Detail'!R:R)</f>
        <v>15.728059524912448</v>
      </c>
      <c r="K28" s="17">
        <f>SUMIF('(5) 1990-2004 Emissions Detail'!$A:$A,$A28,'(5) 1990-2004 Emissions Detail'!S:S)</f>
        <v>13.694031409829968</v>
      </c>
      <c r="L28" s="17">
        <f>SUMIF('(5) 1990-2004 Emissions Detail'!$A:$A,$A28,'(5) 1990-2004 Emissions Detail'!T:T)</f>
        <v>12.802677131886709</v>
      </c>
      <c r="M28" s="17">
        <f>SUMIF('(5) 1990-2004 Emissions Detail'!$A:$A,$A28,'(5) 1990-2004 Emissions Detail'!U:U)</f>
        <v>14.751434148614429</v>
      </c>
      <c r="N28" s="17">
        <f>SUMIF('(5) 1990-2004 Emissions Detail'!$A:$A,$A28,'(5) 1990-2004 Emissions Detail'!V:V)</f>
        <v>12.048074586390477</v>
      </c>
      <c r="O28" s="17">
        <f>SUMIF('(5) 1990-2004 Emissions Detail'!$A:$A,$A28,'(5) 1990-2004 Emissions Detail'!W:W)</f>
        <v>14.205427242588287</v>
      </c>
      <c r="P28" s="17">
        <f>SUMIF('(5) 1990-2004 Emissions Detail'!$A:$A,$A28,'(5) 1990-2004 Emissions Detail'!X:X)</f>
        <v>14.009257248415615</v>
      </c>
    </row>
    <row r="29" spans="1:16" ht="12.75">
      <c r="A29" s="14" t="s">
        <v>374</v>
      </c>
      <c r="B29" s="17">
        <f>SUMIF('(5) 1990-2004 Emissions Detail'!$A:$A,$A29,'(5) 1990-2004 Emissions Detail'!J:J)</f>
        <v>8.092609831799075</v>
      </c>
      <c r="C29" s="17">
        <f>SUMIF('(5) 1990-2004 Emissions Detail'!$A:$A,$A29,'(5) 1990-2004 Emissions Detail'!K:K)</f>
        <v>8.126641088855846</v>
      </c>
      <c r="D29" s="17">
        <f>SUMIF('(5) 1990-2004 Emissions Detail'!$A:$A,$A29,'(5) 1990-2004 Emissions Detail'!L:L)</f>
        <v>8.161747722264248</v>
      </c>
      <c r="E29" s="17">
        <f>SUMIF('(5) 1990-2004 Emissions Detail'!$A:$A,$A29,'(5) 1990-2004 Emissions Detail'!M:M)</f>
        <v>8.197027791554575</v>
      </c>
      <c r="F29" s="17">
        <f>SUMIF('(5) 1990-2004 Emissions Detail'!$A:$A,$A29,'(5) 1990-2004 Emissions Detail'!N:N)</f>
        <v>8.200991696729947</v>
      </c>
      <c r="G29" s="17">
        <f>SUMIF('(5) 1990-2004 Emissions Detail'!$A:$A,$A29,'(5) 1990-2004 Emissions Detail'!O:O)</f>
        <v>8.211300390807398</v>
      </c>
      <c r="H29" s="17">
        <f>SUMIF('(5) 1990-2004 Emissions Detail'!$A:$A,$A29,'(5) 1990-2004 Emissions Detail'!P:P)</f>
        <v>8.443866147838701</v>
      </c>
      <c r="I29" s="17">
        <f>SUMIF('(5) 1990-2004 Emissions Detail'!$A:$A,$A29,'(5) 1990-2004 Emissions Detail'!Q:Q)</f>
        <v>8.646036334389311</v>
      </c>
      <c r="J29" s="17">
        <f>SUMIF('(5) 1990-2004 Emissions Detail'!$A:$A,$A29,'(5) 1990-2004 Emissions Detail'!R:R)</f>
        <v>8.875253329004291</v>
      </c>
      <c r="K29" s="17">
        <f>SUMIF('(5) 1990-2004 Emissions Detail'!$A:$A,$A29,'(5) 1990-2004 Emissions Detail'!S:S)</f>
        <v>9.095000440167246</v>
      </c>
      <c r="L29" s="17">
        <f>SUMIF('(5) 1990-2004 Emissions Detail'!$A:$A,$A29,'(5) 1990-2004 Emissions Detail'!T:T)</f>
        <v>9.419473071623443</v>
      </c>
      <c r="M29" s="17">
        <f>SUMIF('(5) 1990-2004 Emissions Detail'!$A:$A,$A29,'(5) 1990-2004 Emissions Detail'!U:U)</f>
        <v>9.529491621395199</v>
      </c>
      <c r="N29" s="17">
        <f>SUMIF('(5) 1990-2004 Emissions Detail'!$A:$A,$A29,'(5) 1990-2004 Emissions Detail'!V:V)</f>
        <v>9.632862857408874</v>
      </c>
      <c r="O29" s="17">
        <f>SUMIF('(5) 1990-2004 Emissions Detail'!$A:$A,$A29,'(5) 1990-2004 Emissions Detail'!W:W)</f>
        <v>9.739585849783206</v>
      </c>
      <c r="P29" s="17">
        <f>SUMIF('(5) 1990-2004 Emissions Detail'!$A:$A,$A29,'(5) 1990-2004 Emissions Detail'!X:X)</f>
        <v>9.842154030803092</v>
      </c>
    </row>
    <row r="30" spans="1:16" ht="12.75">
      <c r="A30" s="18" t="s">
        <v>382</v>
      </c>
      <c r="B30" s="22">
        <f>SUM(B26:B29)</f>
        <v>91.609808137</v>
      </c>
      <c r="C30" s="22">
        <f aca="true" t="shared" si="6" ref="C30:P30">SUM(C26:C29)</f>
        <v>88.145591869078</v>
      </c>
      <c r="D30" s="22">
        <f t="shared" si="6"/>
        <v>85.48910015848956</v>
      </c>
      <c r="E30" s="22">
        <f t="shared" si="6"/>
        <v>83.06508635452842</v>
      </c>
      <c r="F30" s="22">
        <f t="shared" si="6"/>
        <v>82.58428307915138</v>
      </c>
      <c r="G30" s="22">
        <f t="shared" si="6"/>
        <v>84.42649940744906</v>
      </c>
      <c r="H30" s="22">
        <f t="shared" si="6"/>
        <v>86.85847448113435</v>
      </c>
      <c r="I30" s="22">
        <f t="shared" si="6"/>
        <v>92.41959130291879</v>
      </c>
      <c r="J30" s="22">
        <f t="shared" si="6"/>
        <v>92.99525944877404</v>
      </c>
      <c r="K30" s="22">
        <f t="shared" si="6"/>
        <v>90.78984918813589</v>
      </c>
      <c r="L30" s="22">
        <f t="shared" si="6"/>
        <v>93.19355872764152</v>
      </c>
      <c r="M30" s="22">
        <f t="shared" si="6"/>
        <v>93.3090113881294</v>
      </c>
      <c r="N30" s="22">
        <f t="shared" si="6"/>
        <v>93.27746385419428</v>
      </c>
      <c r="O30" s="22">
        <f t="shared" si="6"/>
        <v>91.29558915897192</v>
      </c>
      <c r="P30" s="22">
        <f t="shared" si="6"/>
        <v>86.07737860743525</v>
      </c>
    </row>
    <row r="31" spans="1:16" ht="12.75">
      <c r="A31" s="21" t="s">
        <v>384</v>
      </c>
      <c r="B31" s="23">
        <f>SUM(B30,B25)</f>
        <v>202.23618536355877</v>
      </c>
      <c r="C31" s="23">
        <f aca="true" t="shared" si="7" ref="C31:P31">SUM(C30,C25)</f>
        <v>191.71317273201345</v>
      </c>
      <c r="D31" s="23">
        <f t="shared" si="7"/>
        <v>189.98135996166025</v>
      </c>
      <c r="E31" s="23">
        <f t="shared" si="7"/>
        <v>190.15516795224636</v>
      </c>
      <c r="F31" s="23">
        <f t="shared" si="7"/>
        <v>196.85259892649054</v>
      </c>
      <c r="G31" s="23">
        <f t="shared" si="7"/>
        <v>183.8712940851865</v>
      </c>
      <c r="H31" s="23">
        <f t="shared" si="7"/>
        <v>178.69138846539343</v>
      </c>
      <c r="I31" s="23">
        <f t="shared" si="7"/>
        <v>192.36955378984237</v>
      </c>
      <c r="J31" s="23">
        <f t="shared" si="7"/>
        <v>199.04019043148344</v>
      </c>
      <c r="K31" s="23">
        <f t="shared" si="7"/>
        <v>197.89763578669812</v>
      </c>
      <c r="L31" s="23">
        <f t="shared" si="7"/>
        <v>194.737686988781</v>
      </c>
      <c r="M31" s="23">
        <f t="shared" si="7"/>
        <v>209.58428507054924</v>
      </c>
      <c r="N31" s="23">
        <f t="shared" si="7"/>
        <v>195.8460596355266</v>
      </c>
      <c r="O31" s="23">
        <f t="shared" si="7"/>
        <v>199.10318272103936</v>
      </c>
      <c r="P31" s="23">
        <f t="shared" si="7"/>
        <v>205.827162979531</v>
      </c>
    </row>
    <row r="32" spans="1:16" ht="3" customHeight="1">
      <c r="A32" s="18"/>
      <c r="B32" s="17"/>
      <c r="C32" s="17"/>
      <c r="D32" s="17"/>
      <c r="E32" s="17"/>
      <c r="F32" s="17"/>
      <c r="G32" s="17"/>
      <c r="H32" s="17"/>
      <c r="I32" s="17"/>
      <c r="J32" s="17"/>
      <c r="K32" s="17"/>
      <c r="L32" s="17"/>
      <c r="M32" s="17"/>
      <c r="N32" s="17"/>
      <c r="O32" s="17"/>
      <c r="P32" s="17"/>
    </row>
    <row r="33" spans="1:16" ht="12.75">
      <c r="A33" s="14" t="s">
        <v>379</v>
      </c>
      <c r="B33" s="17">
        <f>SUMIF('(5) 1990-2004 Emissions Detail'!$A:$A,$A33,'(5) 1990-2004 Emissions Detail'!J:J)</f>
        <v>9.70688917568345</v>
      </c>
      <c r="C33" s="17">
        <f>SUMIF('(5) 1990-2004 Emissions Detail'!$A:$A,$A33,'(5) 1990-2004 Emissions Detail'!K:K)</f>
        <v>9.515876263350197</v>
      </c>
      <c r="D33" s="17">
        <f>SUMIF('(5) 1990-2004 Emissions Detail'!$A:$A,$A33,'(5) 1990-2004 Emissions Detail'!L:L)</f>
        <v>8.178082406945379</v>
      </c>
      <c r="E33" s="17">
        <f>SUMIF('(5) 1990-2004 Emissions Detail'!$A:$A,$A33,'(5) 1990-2004 Emissions Detail'!M:M)</f>
        <v>7.887915665492797</v>
      </c>
      <c r="F33" s="17">
        <f>SUMIF('(5) 1990-2004 Emissions Detail'!$A:$A,$A33,'(5) 1990-2004 Emissions Detail'!N:N)</f>
        <v>8.308922570778149</v>
      </c>
      <c r="G33" s="17">
        <f>SUMIF('(5) 1990-2004 Emissions Detail'!$A:$A,$A33,'(5) 1990-2004 Emissions Detail'!O:O)</f>
        <v>8.397195468284547</v>
      </c>
      <c r="H33" s="17">
        <f>SUMIF('(5) 1990-2004 Emissions Detail'!$A:$A,$A33,'(5) 1990-2004 Emissions Detail'!P:P)</f>
        <v>8.531887610921489</v>
      </c>
      <c r="I33" s="17">
        <f>SUMIF('(5) 1990-2004 Emissions Detail'!$A:$A,$A33,'(5) 1990-2004 Emissions Detail'!Q:Q)</f>
        <v>7.792241021011469</v>
      </c>
      <c r="J33" s="17">
        <f>SUMIF('(5) 1990-2004 Emissions Detail'!$A:$A,$A33,'(5) 1990-2004 Emissions Detail'!R:R)</f>
        <v>8.589935093001568</v>
      </c>
      <c r="K33" s="17">
        <f>SUMIF('(5) 1990-2004 Emissions Detail'!$A:$A,$A33,'(5) 1990-2004 Emissions Detail'!S:S)</f>
        <v>8.208162036990437</v>
      </c>
      <c r="L33" s="17">
        <f>SUMIF('(5) 1990-2004 Emissions Detail'!$A:$A,$A33,'(5) 1990-2004 Emissions Detail'!T:T)</f>
        <v>8.462385275131751</v>
      </c>
      <c r="M33" s="17">
        <f>SUMIF('(5) 1990-2004 Emissions Detail'!$A:$A,$A33,'(5) 1990-2004 Emissions Detail'!U:U)</f>
        <v>8.910683021523681</v>
      </c>
      <c r="N33" s="17">
        <f>SUMIF('(5) 1990-2004 Emissions Detail'!$A:$A,$A33,'(5) 1990-2004 Emissions Detail'!V:V)</f>
        <v>8.078085003806306</v>
      </c>
      <c r="O33" s="17">
        <f>SUMIF('(5) 1990-2004 Emissions Detail'!$A:$A,$A33,'(5) 1990-2004 Emissions Detail'!W:W)</f>
        <v>7.78420907316046</v>
      </c>
      <c r="P33" s="17">
        <f>SUMIF('(5) 1990-2004 Emissions Detail'!$A:$A,$A33,'(5) 1990-2004 Emissions Detail'!X:X)</f>
        <v>7.936822331419556</v>
      </c>
    </row>
    <row r="34" spans="1:16" ht="12.75">
      <c r="A34" s="14" t="s">
        <v>377</v>
      </c>
      <c r="B34" s="17">
        <f>SUMIF('(5) 1990-2004 Emissions Detail'!$A:$A,$A34,'(5) 1990-2004 Emissions Detail'!J:J)</f>
        <v>29.747588714048916</v>
      </c>
      <c r="C34" s="17">
        <f>SUMIF('(5) 1990-2004 Emissions Detail'!$A:$A,$A34,'(5) 1990-2004 Emissions Detail'!K:K)</f>
        <v>28.625800326172012</v>
      </c>
      <c r="D34" s="17">
        <f>SUMIF('(5) 1990-2004 Emissions Detail'!$A:$A,$A34,'(5) 1990-2004 Emissions Detail'!L:L)</f>
        <v>28.476981676421367</v>
      </c>
      <c r="E34" s="17">
        <f>SUMIF('(5) 1990-2004 Emissions Detail'!$A:$A,$A34,'(5) 1990-2004 Emissions Detail'!M:M)</f>
        <v>26.790347306585932</v>
      </c>
      <c r="F34" s="17">
        <f>SUMIF('(5) 1990-2004 Emissions Detail'!$A:$A,$A34,'(5) 1990-2004 Emissions Detail'!N:N)</f>
        <v>29.472477982577978</v>
      </c>
      <c r="G34" s="17">
        <f>SUMIF('(5) 1990-2004 Emissions Detail'!$A:$A,$A34,'(5) 1990-2004 Emissions Detail'!O:O)</f>
        <v>30.57136769932721</v>
      </c>
      <c r="H34" s="17">
        <f>SUMIF('(5) 1990-2004 Emissions Detail'!$A:$A,$A34,'(5) 1990-2004 Emissions Detail'!P:P)</f>
        <v>30.680078160852982</v>
      </c>
      <c r="I34" s="17">
        <f>SUMIF('(5) 1990-2004 Emissions Detail'!$A:$A,$A34,'(5) 1990-2004 Emissions Detail'!Q:Q)</f>
        <v>32.4770302803971</v>
      </c>
      <c r="J34" s="17">
        <f>SUMIF('(5) 1990-2004 Emissions Detail'!$A:$A,$A34,'(5) 1990-2004 Emissions Detail'!R:R)</f>
        <v>32.917047872722655</v>
      </c>
      <c r="K34" s="17">
        <f>SUMIF('(5) 1990-2004 Emissions Detail'!$A:$A,$A34,'(5) 1990-2004 Emissions Detail'!S:S)</f>
        <v>34.75062023742047</v>
      </c>
      <c r="L34" s="17">
        <f>SUMIF('(5) 1990-2004 Emissions Detail'!$A:$A,$A34,'(5) 1990-2004 Emissions Detail'!T:T)</f>
        <v>37.05308311274291</v>
      </c>
      <c r="M34" s="17">
        <f>SUMIF('(5) 1990-2004 Emissions Detail'!$A:$A,$A34,'(5) 1990-2004 Emissions Detail'!U:U)</f>
        <v>37.03334827936068</v>
      </c>
      <c r="N34" s="17">
        <f>SUMIF('(5) 1990-2004 Emissions Detail'!$A:$A,$A34,'(5) 1990-2004 Emissions Detail'!V:V)</f>
        <v>37.3629678114022</v>
      </c>
      <c r="O34" s="17">
        <f>SUMIF('(5) 1990-2004 Emissions Detail'!$A:$A,$A34,'(5) 1990-2004 Emissions Detail'!W:W)</f>
        <v>36.75423848115019</v>
      </c>
      <c r="P34" s="17">
        <f>SUMIF('(5) 1990-2004 Emissions Detail'!$A:$A,$A34,'(5) 1990-2004 Emissions Detail'!X:X)</f>
        <v>38.466409645703465</v>
      </c>
    </row>
    <row r="35" spans="1:16" ht="12.75">
      <c r="A35" s="14" t="s">
        <v>378</v>
      </c>
      <c r="B35" s="17">
        <f>SUMIF('(5) 1990-2004 Emissions Detail'!$A:$A,$A35,'(5) 1990-2004 Emissions Detail'!J:J)</f>
        <v>39.42843193105332</v>
      </c>
      <c r="C35" s="17">
        <f>SUMIF('(5) 1990-2004 Emissions Detail'!$A:$A,$A35,'(5) 1990-2004 Emissions Detail'!K:K)</f>
        <v>39.192032317921196</v>
      </c>
      <c r="D35" s="17">
        <f>SUMIF('(5) 1990-2004 Emissions Detail'!$A:$A,$A35,'(5) 1990-2004 Emissions Detail'!L:L)</f>
        <v>37.182948806559274</v>
      </c>
      <c r="E35" s="17">
        <f>SUMIF('(5) 1990-2004 Emissions Detail'!$A:$A,$A35,'(5) 1990-2004 Emissions Detail'!M:M)</f>
        <v>37.63234769632325</v>
      </c>
      <c r="F35" s="17">
        <f>SUMIF('(5) 1990-2004 Emissions Detail'!$A:$A,$A35,'(5) 1990-2004 Emissions Detail'!N:N)</f>
        <v>39.20205402239135</v>
      </c>
      <c r="G35" s="17">
        <f>SUMIF('(5) 1990-2004 Emissions Detail'!$A:$A,$A35,'(5) 1990-2004 Emissions Detail'!O:O)</f>
        <v>35.66921516204499</v>
      </c>
      <c r="H35" s="17">
        <f>SUMIF('(5) 1990-2004 Emissions Detail'!$A:$A,$A35,'(5) 1990-2004 Emissions Detail'!P:P)</f>
        <v>36.41197476648861</v>
      </c>
      <c r="I35" s="17">
        <f>SUMIF('(5) 1990-2004 Emissions Detail'!$A:$A,$A35,'(5) 1990-2004 Emissions Detail'!Q:Q)</f>
        <v>37.046122159649386</v>
      </c>
      <c r="J35" s="17">
        <f>SUMIF('(5) 1990-2004 Emissions Detail'!$A:$A,$A35,'(5) 1990-2004 Emissions Detail'!R:R)</f>
        <v>41.87420766786754</v>
      </c>
      <c r="K35" s="17">
        <f>SUMIF('(5) 1990-2004 Emissions Detail'!$A:$A,$A35,'(5) 1990-2004 Emissions Detail'!S:S)</f>
        <v>43.65361391972896</v>
      </c>
      <c r="L35" s="17">
        <f>SUMIF('(5) 1990-2004 Emissions Detail'!$A:$A,$A35,'(5) 1990-2004 Emissions Detail'!T:T)</f>
        <v>41.765691865162246</v>
      </c>
      <c r="M35" s="17">
        <f>SUMIF('(5) 1990-2004 Emissions Detail'!$A:$A,$A35,'(5) 1990-2004 Emissions Detail'!U:U)</f>
        <v>38.55769076945689</v>
      </c>
      <c r="N35" s="17">
        <f>SUMIF('(5) 1990-2004 Emissions Detail'!$A:$A,$A35,'(5) 1990-2004 Emissions Detail'!V:V)</f>
        <v>38.62835671000422</v>
      </c>
      <c r="O35" s="17">
        <f>SUMIF('(5) 1990-2004 Emissions Detail'!$A:$A,$A35,'(5) 1990-2004 Emissions Detail'!W:W)</f>
        <v>37.83362635085613</v>
      </c>
      <c r="P35" s="17">
        <f>SUMIF('(5) 1990-2004 Emissions Detail'!$A:$A,$A35,'(5) 1990-2004 Emissions Detail'!X:X)</f>
        <v>39.8283399020238</v>
      </c>
    </row>
    <row r="36" spans="1:16" ht="12.75">
      <c r="A36" s="14" t="s">
        <v>376</v>
      </c>
      <c r="B36" s="17">
        <f>SUMIF('(5) 1990-2004 Emissions Detail'!$A:$A,$A36,'(5) 1990-2004 Emissions Detail'!J:J)</f>
        <v>120.37575609174267</v>
      </c>
      <c r="C36" s="17">
        <f>SUMIF('(5) 1990-2004 Emissions Detail'!$A:$A,$A36,'(5) 1990-2004 Emissions Detail'!K:K)</f>
        <v>117.28590967517353</v>
      </c>
      <c r="D36" s="17">
        <f>SUMIF('(5) 1990-2004 Emissions Detail'!$A:$A,$A36,'(5) 1990-2004 Emissions Detail'!L:L)</f>
        <v>123.75624132403125</v>
      </c>
      <c r="E36" s="17">
        <f>SUMIF('(5) 1990-2004 Emissions Detail'!$A:$A,$A36,'(5) 1990-2004 Emissions Detail'!M:M)</f>
        <v>121.16370941957558</v>
      </c>
      <c r="F36" s="17">
        <f>SUMIF('(5) 1990-2004 Emissions Detail'!$A:$A,$A36,'(5) 1990-2004 Emissions Detail'!N:N)</f>
        <v>120.53613605603795</v>
      </c>
      <c r="G36" s="17">
        <f>SUMIF('(5) 1990-2004 Emissions Detail'!$A:$A,$A36,'(5) 1990-2004 Emissions Detail'!O:O)</f>
        <v>122.58352937157733</v>
      </c>
      <c r="H36" s="17">
        <f>SUMIF('(5) 1990-2004 Emissions Detail'!$A:$A,$A36,'(5) 1990-2004 Emissions Detail'!P:P)</f>
        <v>123.77981684940798</v>
      </c>
      <c r="I36" s="17">
        <f>SUMIF('(5) 1990-2004 Emissions Detail'!$A:$A,$A36,'(5) 1990-2004 Emissions Detail'!Q:Q)</f>
        <v>125.31742493160961</v>
      </c>
      <c r="J36" s="17">
        <f>SUMIF('(5) 1990-2004 Emissions Detail'!$A:$A,$A36,'(5) 1990-2004 Emissions Detail'!R:R)</f>
        <v>127.7366805231442</v>
      </c>
      <c r="K36" s="17">
        <f>SUMIF('(5) 1990-2004 Emissions Detail'!$A:$A,$A36,'(5) 1990-2004 Emissions Detail'!S:S)</f>
        <v>131.06929566869817</v>
      </c>
      <c r="L36" s="17">
        <f>SUMIF('(5) 1990-2004 Emissions Detail'!$A:$A,$A36,'(5) 1990-2004 Emissions Detail'!T:T)</f>
        <v>132.75180661565747</v>
      </c>
      <c r="M36" s="17">
        <f>SUMIF('(5) 1990-2004 Emissions Detail'!$A:$A,$A36,'(5) 1990-2004 Emissions Detail'!U:U)</f>
        <v>135.7209002805318</v>
      </c>
      <c r="N36" s="17">
        <f>SUMIF('(5) 1990-2004 Emissions Detail'!$A:$A,$A36,'(5) 1990-2004 Emissions Detail'!V:V)</f>
        <v>141.66663949414752</v>
      </c>
      <c r="O36" s="17">
        <f>SUMIF('(5) 1990-2004 Emissions Detail'!$A:$A,$A36,'(5) 1990-2004 Emissions Detail'!W:W)</f>
        <v>137.46254800490948</v>
      </c>
      <c r="P36" s="17">
        <f>SUMIF('(5) 1990-2004 Emissions Detail'!$A:$A,$A36,'(5) 1990-2004 Emissions Detail'!X:X)</f>
        <v>142.90691304734509</v>
      </c>
    </row>
    <row r="37" spans="1:16" ht="12.75">
      <c r="A37" s="19" t="s">
        <v>383</v>
      </c>
      <c r="B37" s="22">
        <f>SUM(B33:B36)</f>
        <v>199.25866591252836</v>
      </c>
      <c r="C37" s="22">
        <f aca="true" t="shared" si="8" ref="C37:P37">SUM(C33:C36)</f>
        <v>194.6196185826169</v>
      </c>
      <c r="D37" s="22">
        <f t="shared" si="8"/>
        <v>197.59425421395727</v>
      </c>
      <c r="E37" s="22">
        <f t="shared" si="8"/>
        <v>193.47432008797756</v>
      </c>
      <c r="F37" s="22">
        <f t="shared" si="8"/>
        <v>197.51959063178543</v>
      </c>
      <c r="G37" s="22">
        <f t="shared" si="8"/>
        <v>197.22130770123408</v>
      </c>
      <c r="H37" s="22">
        <f t="shared" si="8"/>
        <v>199.40375738767108</v>
      </c>
      <c r="I37" s="22">
        <f t="shared" si="8"/>
        <v>202.63281839266756</v>
      </c>
      <c r="J37" s="22">
        <f t="shared" si="8"/>
        <v>211.11787115673596</v>
      </c>
      <c r="K37" s="22">
        <f t="shared" si="8"/>
        <v>217.68169186283805</v>
      </c>
      <c r="L37" s="22">
        <f t="shared" si="8"/>
        <v>220.0329668686944</v>
      </c>
      <c r="M37" s="22">
        <f t="shared" si="8"/>
        <v>220.22262235087305</v>
      </c>
      <c r="N37" s="22">
        <f t="shared" si="8"/>
        <v>225.73604901936025</v>
      </c>
      <c r="O37" s="22">
        <f t="shared" si="8"/>
        <v>219.83462191007627</v>
      </c>
      <c r="P37" s="22">
        <f t="shared" si="8"/>
        <v>229.1384849264919</v>
      </c>
    </row>
    <row r="38" ht="3" customHeight="1"/>
    <row r="39" spans="1:16" ht="12.75">
      <c r="A39" s="20" t="s">
        <v>385</v>
      </c>
      <c r="B39" s="23">
        <f>B31+B37</f>
        <v>401.49485127608716</v>
      </c>
      <c r="C39" s="23">
        <f aca="true" t="shared" si="9" ref="C39:P39">C31+C37</f>
        <v>386.33279131463036</v>
      </c>
      <c r="D39" s="23">
        <f t="shared" si="9"/>
        <v>387.5756141756175</v>
      </c>
      <c r="E39" s="23">
        <f t="shared" si="9"/>
        <v>383.6294880402239</v>
      </c>
      <c r="F39" s="23">
        <f t="shared" si="9"/>
        <v>394.372189558276</v>
      </c>
      <c r="G39" s="23">
        <f t="shared" si="9"/>
        <v>381.0926017864206</v>
      </c>
      <c r="H39" s="23">
        <f t="shared" si="9"/>
        <v>378.09514585306454</v>
      </c>
      <c r="I39" s="23">
        <f t="shared" si="9"/>
        <v>395.00237218250993</v>
      </c>
      <c r="J39" s="23">
        <f t="shared" si="9"/>
        <v>410.1580615882194</v>
      </c>
      <c r="K39" s="23">
        <f t="shared" si="9"/>
        <v>415.57932764953614</v>
      </c>
      <c r="L39" s="23">
        <f t="shared" si="9"/>
        <v>414.7706538574754</v>
      </c>
      <c r="M39" s="23">
        <f t="shared" si="9"/>
        <v>429.8069074214223</v>
      </c>
      <c r="N39" s="23">
        <f t="shared" si="9"/>
        <v>421.58210865488684</v>
      </c>
      <c r="O39" s="23">
        <f t="shared" si="9"/>
        <v>418.9378046311156</v>
      </c>
      <c r="P39" s="23">
        <f t="shared" si="9"/>
        <v>434.9656479060229</v>
      </c>
    </row>
    <row r="41" spans="1:18" ht="12.75">
      <c r="A41" s="31" t="s">
        <v>483</v>
      </c>
      <c r="B41" s="134" t="s">
        <v>528</v>
      </c>
      <c r="C41" s="134"/>
      <c r="D41" s="134"/>
      <c r="E41" s="134"/>
      <c r="F41" s="134"/>
      <c r="G41" s="134"/>
      <c r="H41" s="134"/>
      <c r="I41" s="134"/>
      <c r="J41" s="134"/>
      <c r="K41" s="134"/>
      <c r="L41" s="135" t="s">
        <v>484</v>
      </c>
      <c r="M41" s="135"/>
      <c r="N41" s="135"/>
      <c r="O41" s="135"/>
      <c r="P41" s="135"/>
      <c r="Q41" s="135"/>
      <c r="R41" s="135"/>
    </row>
    <row r="42" spans="1:18" ht="12.75">
      <c r="A42" s="15" t="s">
        <v>369</v>
      </c>
      <c r="B42" s="33">
        <v>1990</v>
      </c>
      <c r="C42" s="33">
        <v>1991</v>
      </c>
      <c r="D42" s="33">
        <v>1992</v>
      </c>
      <c r="E42" s="33">
        <v>1993</v>
      </c>
      <c r="F42" s="33">
        <v>1994</v>
      </c>
      <c r="G42" s="33">
        <v>1995</v>
      </c>
      <c r="H42" s="33">
        <v>1996</v>
      </c>
      <c r="I42" s="33">
        <v>1997</v>
      </c>
      <c r="J42" s="33">
        <v>1998</v>
      </c>
      <c r="K42" s="33">
        <v>1999</v>
      </c>
      <c r="L42" s="32">
        <v>2000</v>
      </c>
      <c r="M42" s="32">
        <v>2001</v>
      </c>
      <c r="N42" s="32">
        <v>2002</v>
      </c>
      <c r="O42" s="32">
        <v>2003</v>
      </c>
      <c r="P42" s="32">
        <v>2004</v>
      </c>
      <c r="Q42" s="32">
        <v>2005</v>
      </c>
      <c r="R42" s="32">
        <v>2006</v>
      </c>
    </row>
    <row r="43" spans="1:18" ht="12.75">
      <c r="A43" s="14" t="s">
        <v>370</v>
      </c>
      <c r="B43" s="34">
        <f>SUMIF('(5) 1990-2004 Emissions Detail'!$A:$A,$A43,'(5) 1990-2004 Emissions Detail'!J:J)</f>
        <v>61.5770198094599</v>
      </c>
      <c r="C43" s="34">
        <f>SUMIF('(5) 1990-2004 Emissions Detail'!$A:$A,$A43,'(5) 1990-2004 Emissions Detail'!K:K)</f>
        <v>57.245069195903845</v>
      </c>
      <c r="D43" s="34">
        <f>SUMIF('(5) 1990-2004 Emissions Detail'!$A:$A,$A43,'(5) 1990-2004 Emissions Detail'!L:L)</f>
        <v>49.901858834747</v>
      </c>
      <c r="E43" s="34">
        <f>SUMIF('(5) 1990-2004 Emissions Detail'!$A:$A,$A43,'(5) 1990-2004 Emissions Detail'!M:M)</f>
        <v>55.656069785186475</v>
      </c>
      <c r="F43" s="34">
        <f>SUMIF('(5) 1990-2004 Emissions Detail'!$A:$A,$A43,'(5) 1990-2004 Emissions Detail'!N:N)</f>
        <v>55.76949022226865</v>
      </c>
      <c r="G43" s="34">
        <f>SUMIF('(5) 1990-2004 Emissions Detail'!$A:$A,$A43,'(5) 1990-2004 Emissions Detail'!O:O)</f>
        <v>54.28911368419472</v>
      </c>
      <c r="H43" s="34">
        <f>SUMIF('(5) 1990-2004 Emissions Detail'!$A:$A,$A43,'(5) 1990-2004 Emissions Detail'!P:P)</f>
        <v>49.7462799349654</v>
      </c>
      <c r="I43" s="34">
        <f>SUMIF('(5) 1990-2004 Emissions Detail'!$A:$A,$A43,'(5) 1990-2004 Emissions Detail'!Q:Q)</f>
        <v>55.98160148910535</v>
      </c>
      <c r="J43" s="34">
        <f>SUMIF('(5) 1990-2004 Emissions Detail'!$A:$A,$A43,'(5) 1990-2004 Emissions Detail'!R:R)</f>
        <v>58.48540335979862</v>
      </c>
      <c r="K43" s="34">
        <f>SUMIF('(5) 1990-2004 Emissions Detail'!$A:$A,$A43,'(5) 1990-2004 Emissions Detail'!S:S)</f>
        <v>55.68479245592335</v>
      </c>
      <c r="L43" s="38">
        <f>SUMIF('(6) 2000-2006 Emissions Detail'!$A:$A,$A43,'(6) 2000-2006 Emissions Detail'!J:J)</f>
        <v>42.972407505815035</v>
      </c>
      <c r="M43" s="38">
        <f>SUMIF('(6) 2000-2006 Emissions Detail'!$A:$A,$A43,'(6) 2000-2006 Emissions Detail'!K:K)</f>
        <v>52.38438049831772</v>
      </c>
      <c r="N43" s="38">
        <f>SUMIF('(6) 2000-2006 Emissions Detail'!$A:$A,$A43,'(6) 2000-2006 Emissions Detail'!L:L)</f>
        <v>50.60987013892784</v>
      </c>
      <c r="O43" s="38">
        <f>SUMIF('(6) 2000-2006 Emissions Detail'!$A:$A,$A43,'(6) 2000-2006 Emissions Detail'!M:M)</f>
        <v>56.28906414735107</v>
      </c>
      <c r="P43" s="38">
        <f>SUMIF('(6) 2000-2006 Emissions Detail'!$A:$A,$A43,'(6) 2000-2006 Emissions Detail'!N:N)</f>
        <v>58.590016804634566</v>
      </c>
      <c r="Q43" s="38">
        <f>SUMIF('(6) 2000-2006 Emissions Detail'!$A:$A,$A43,'(6) 2000-2006 Emissions Detail'!O:O)</f>
        <v>54.91992342614111</v>
      </c>
      <c r="R43" s="38">
        <f>SUMIF('(6) 2000-2006 Emissions Detail'!$A:$A,$A43,'(6) 2000-2006 Emissions Detail'!P:P)</f>
        <v>49.92294217658752</v>
      </c>
    </row>
    <row r="44" spans="1:18" ht="12.75">
      <c r="A44" s="14" t="s">
        <v>371</v>
      </c>
      <c r="B44" s="34">
        <f>SUMIF('(5) 1990-2004 Emissions Detail'!$A:$A,$A44,'(5) 1990-2004 Emissions Detail'!J:J)</f>
        <v>49.049357417098875</v>
      </c>
      <c r="C44" s="34">
        <f>SUMIF('(5) 1990-2004 Emissions Detail'!$A:$A,$A44,'(5) 1990-2004 Emissions Detail'!K:K)</f>
        <v>46.3225116670316</v>
      </c>
      <c r="D44" s="34">
        <f>SUMIF('(5) 1990-2004 Emissions Detail'!$A:$A,$A44,'(5) 1990-2004 Emissions Detail'!L:L)</f>
        <v>54.5904009684237</v>
      </c>
      <c r="E44" s="34">
        <f>SUMIF('(5) 1990-2004 Emissions Detail'!$A:$A,$A44,'(5) 1990-2004 Emissions Detail'!M:M)</f>
        <v>51.43401181253148</v>
      </c>
      <c r="F44" s="34">
        <f>SUMIF('(5) 1990-2004 Emissions Detail'!$A:$A,$A44,'(5) 1990-2004 Emissions Detail'!N:N)</f>
        <v>58.49882562507054</v>
      </c>
      <c r="G44" s="34">
        <f>SUMIF('(5) 1990-2004 Emissions Detail'!$A:$A,$A44,'(5) 1990-2004 Emissions Detail'!O:O)</f>
        <v>45.15568099354273</v>
      </c>
      <c r="H44" s="34">
        <f>SUMIF('(5) 1990-2004 Emissions Detail'!$A:$A,$A44,'(5) 1990-2004 Emissions Detail'!P:P)</f>
        <v>42.086634049293686</v>
      </c>
      <c r="I44" s="34">
        <f>SUMIF('(5) 1990-2004 Emissions Detail'!$A:$A,$A44,'(5) 1990-2004 Emissions Detail'!Q:Q)</f>
        <v>43.96836099781825</v>
      </c>
      <c r="J44" s="34">
        <f>SUMIF('(5) 1990-2004 Emissions Detail'!$A:$A,$A44,'(5) 1990-2004 Emissions Detail'!R:R)</f>
        <v>47.55952762291077</v>
      </c>
      <c r="K44" s="34">
        <f>SUMIF('(5) 1990-2004 Emissions Detail'!$A:$A,$A44,'(5) 1990-2004 Emissions Detail'!S:S)</f>
        <v>51.42299414263887</v>
      </c>
      <c r="L44" s="38">
        <f>SUMIF('(6) 2000-2006 Emissions Detail'!$A:$A,$A44,'(6) 2000-2006 Emissions Detail'!J:J)</f>
        <v>60.75665906926508</v>
      </c>
      <c r="M44" s="38">
        <f>SUMIF('(6) 2000-2006 Emissions Detail'!$A:$A,$A44,'(6) 2000-2006 Emissions Detail'!K:K)</f>
        <v>64.66136257195517</v>
      </c>
      <c r="N44" s="38">
        <f>SUMIF('(6) 2000-2006 Emissions Detail'!$A:$A,$A44,'(6) 2000-2006 Emissions Detail'!L:L)</f>
        <v>51.561980940114736</v>
      </c>
      <c r="O44" s="38">
        <f>SUMIF('(6) 2000-2006 Emissions Detail'!$A:$A,$A44,'(6) 2000-2006 Emissions Detail'!M:M)</f>
        <v>49.76515376394627</v>
      </c>
      <c r="P44" s="38">
        <f>SUMIF('(6) 2000-2006 Emissions Detail'!$A:$A,$A44,'(6) 2000-2006 Emissions Detail'!N:N)</f>
        <v>58.08422341200397</v>
      </c>
      <c r="Q44" s="38">
        <f>SUMIF('(6) 2000-2006 Emissions Detail'!$A:$A,$A44,'(6) 2000-2006 Emissions Detail'!O:O)</f>
        <v>52.44603678002292</v>
      </c>
      <c r="R44" s="38">
        <f>SUMIF('(6) 2000-2006 Emissions Detail'!$A:$A,$A44,'(6) 2000-2006 Emissions Detail'!P:P)</f>
        <v>56.98603250606032</v>
      </c>
    </row>
    <row r="45" spans="1:18" ht="12.75">
      <c r="A45" s="18" t="s">
        <v>381</v>
      </c>
      <c r="B45" s="35">
        <f aca="true" t="shared" si="10" ref="B45:L45">SUM(B43:B44)</f>
        <v>110.62637722655877</v>
      </c>
      <c r="C45" s="35">
        <f t="shared" si="10"/>
        <v>103.56758086293544</v>
      </c>
      <c r="D45" s="35">
        <f t="shared" si="10"/>
        <v>104.4922598031707</v>
      </c>
      <c r="E45" s="35">
        <f t="shared" si="10"/>
        <v>107.09008159771795</v>
      </c>
      <c r="F45" s="35">
        <f t="shared" si="10"/>
        <v>114.26831584733918</v>
      </c>
      <c r="G45" s="35">
        <f t="shared" si="10"/>
        <v>99.44479467773745</v>
      </c>
      <c r="H45" s="35">
        <f t="shared" si="10"/>
        <v>91.83291398425908</v>
      </c>
      <c r="I45" s="35">
        <f t="shared" si="10"/>
        <v>99.9499624869236</v>
      </c>
      <c r="J45" s="35">
        <f t="shared" si="10"/>
        <v>106.04493098270939</v>
      </c>
      <c r="K45" s="35">
        <f t="shared" si="10"/>
        <v>107.10778659856223</v>
      </c>
      <c r="L45" s="39">
        <f t="shared" si="10"/>
        <v>103.72906657508011</v>
      </c>
      <c r="M45" s="39">
        <f aca="true" t="shared" si="11" ref="M45:R45">SUM(M43:M44)</f>
        <v>117.04574307027289</v>
      </c>
      <c r="N45" s="39">
        <f t="shared" si="11"/>
        <v>102.17185107904257</v>
      </c>
      <c r="O45" s="39">
        <f t="shared" si="11"/>
        <v>106.05421791129734</v>
      </c>
      <c r="P45" s="39">
        <f t="shared" si="11"/>
        <v>116.67424021663854</v>
      </c>
      <c r="Q45" s="39">
        <f t="shared" si="11"/>
        <v>107.36596020616403</v>
      </c>
      <c r="R45" s="39">
        <f t="shared" si="11"/>
        <v>106.90897468264784</v>
      </c>
    </row>
    <row r="46" spans="1:18" ht="12.75">
      <c r="A46" s="14" t="s">
        <v>375</v>
      </c>
      <c r="B46" s="34">
        <f>SUMIF('(5) 1990-2004 Emissions Detail'!$A:$A,$A46,'(5) 1990-2004 Emissions Detail'!J:J)</f>
        <v>37.108695027253724</v>
      </c>
      <c r="C46" s="34">
        <f>SUMIF('(5) 1990-2004 Emissions Detail'!$A:$A,$A46,'(5) 1990-2004 Emissions Detail'!K:K)</f>
        <v>33.60556357966664</v>
      </c>
      <c r="D46" s="34">
        <f>SUMIF('(5) 1990-2004 Emissions Detail'!$A:$A,$A46,'(5) 1990-2004 Emissions Detail'!L:L)</f>
        <v>32.138329571612964</v>
      </c>
      <c r="E46" s="34">
        <f>SUMIF('(5) 1990-2004 Emissions Detail'!$A:$A,$A46,'(5) 1990-2004 Emissions Detail'!M:M)</f>
        <v>31.523403419997454</v>
      </c>
      <c r="F46" s="34">
        <f>SUMIF('(5) 1990-2004 Emissions Detail'!$A:$A,$A46,'(5) 1990-2004 Emissions Detail'!N:N)</f>
        <v>32.90431524262921</v>
      </c>
      <c r="G46" s="34">
        <f>SUMIF('(5) 1990-2004 Emissions Detail'!$A:$A,$A46,'(5) 1990-2004 Emissions Detail'!O:O)</f>
        <v>32.65834236858561</v>
      </c>
      <c r="H46" s="34">
        <f>SUMIF('(5) 1990-2004 Emissions Detail'!$A:$A,$A46,'(5) 1990-2004 Emissions Detail'!P:P)</f>
        <v>31.83324020937851</v>
      </c>
      <c r="I46" s="34">
        <f>SUMIF('(5) 1990-2004 Emissions Detail'!$A:$A,$A46,'(5) 1990-2004 Emissions Detail'!Q:Q)</f>
        <v>32.270838380297896</v>
      </c>
      <c r="J46" s="34">
        <f>SUMIF('(5) 1990-2004 Emissions Detail'!$A:$A,$A46,'(5) 1990-2004 Emissions Detail'!R:R)</f>
        <v>34.39383224208779</v>
      </c>
      <c r="K46" s="34">
        <f>SUMIF('(5) 1990-2004 Emissions Detail'!$A:$A,$A46,'(5) 1990-2004 Emissions Detail'!S:S)</f>
        <v>36.24064557537029</v>
      </c>
      <c r="L46" s="38">
        <f>SUMIF('(6) 2000-2006 Emissions Detail'!$A:$A,$A46,'(6) 2000-2006 Emissions Detail'!J:J)</f>
        <v>34.308469191271634</v>
      </c>
      <c r="M46" s="38">
        <f>SUMIF('(6) 2000-2006 Emissions Detail'!$A:$A,$A46,'(6) 2000-2006 Emissions Detail'!K:K)</f>
        <v>32.00891914560342</v>
      </c>
      <c r="N46" s="38">
        <f>SUMIF('(6) 2000-2006 Emissions Detail'!$A:$A,$A46,'(6) 2000-2006 Emissions Detail'!L:L)</f>
        <v>34.1197391639782</v>
      </c>
      <c r="O46" s="38">
        <f>SUMIF('(6) 2000-2006 Emissions Detail'!$A:$A,$A46,'(6) 2000-2006 Emissions Detail'!M:M)</f>
        <v>30.06969220456775</v>
      </c>
      <c r="P46" s="38">
        <f>SUMIF('(6) 2000-2006 Emissions Detail'!$A:$A,$A46,'(6) 2000-2006 Emissions Detail'!N:N)</f>
        <v>25.449801203912383</v>
      </c>
      <c r="Q46" s="38">
        <f>SUMIF('(6) 2000-2006 Emissions Detail'!$A:$A,$A46,'(6) 2000-2006 Emissions Detail'!O:O)</f>
        <v>23.89548023177161</v>
      </c>
      <c r="R46" s="38">
        <f>SUMIF('(6) 2000-2006 Emissions Detail'!$A:$A,$A46,'(6) 2000-2006 Emissions Detail'!P:P)</f>
        <v>24.74214796004445</v>
      </c>
    </row>
    <row r="47" spans="1:18" ht="12.75">
      <c r="A47" s="14" t="s">
        <v>372</v>
      </c>
      <c r="B47" s="34">
        <f>SUMIF('(5) 1990-2004 Emissions Detail'!$A:$A,$A47,'(5) 1990-2004 Emissions Detail'!J:J)</f>
        <v>32.67826175489677</v>
      </c>
      <c r="C47" s="34">
        <f>SUMIF('(5) 1990-2004 Emissions Detail'!$A:$A,$A47,'(5) 1990-2004 Emissions Detail'!K:K)</f>
        <v>33.3296257296886</v>
      </c>
      <c r="D47" s="34">
        <f>SUMIF('(5) 1990-2004 Emissions Detail'!$A:$A,$A47,'(5) 1990-2004 Emissions Detail'!L:L)</f>
        <v>31.972513558806853</v>
      </c>
      <c r="E47" s="34">
        <f>SUMIF('(5) 1990-2004 Emissions Detail'!$A:$A,$A47,'(5) 1990-2004 Emissions Detail'!M:M)</f>
        <v>32.594968557909255</v>
      </c>
      <c r="F47" s="34">
        <f>SUMIF('(5) 1990-2004 Emissions Detail'!$A:$A,$A47,'(5) 1990-2004 Emissions Detail'!N:N)</f>
        <v>31.838811182369753</v>
      </c>
      <c r="G47" s="34">
        <f>SUMIF('(5) 1990-2004 Emissions Detail'!$A:$A,$A47,'(5) 1990-2004 Emissions Detail'!O:O)</f>
        <v>31.2371691407048</v>
      </c>
      <c r="H47" s="34">
        <f>SUMIF('(5) 1990-2004 Emissions Detail'!$A:$A,$A47,'(5) 1990-2004 Emissions Detail'!P:P)</f>
        <v>33.568020912085004</v>
      </c>
      <c r="I47" s="34">
        <f>SUMIF('(5) 1990-2004 Emissions Detail'!$A:$A,$A47,'(5) 1990-2004 Emissions Detail'!Q:Q)</f>
        <v>33.38736490616249</v>
      </c>
      <c r="J47" s="34">
        <f>SUMIF('(5) 1990-2004 Emissions Detail'!$A:$A,$A47,'(5) 1990-2004 Emissions Detail'!R:R)</f>
        <v>33.9981143527695</v>
      </c>
      <c r="K47" s="34">
        <f>SUMIF('(5) 1990-2004 Emissions Detail'!$A:$A,$A47,'(5) 1990-2004 Emissions Detail'!S:S)</f>
        <v>31.760171762768394</v>
      </c>
      <c r="L47" s="38">
        <f>SUMIF('(6) 2000-2006 Emissions Detail'!$A:$A,$A47,'(6) 2000-2006 Emissions Detail'!J:J)</f>
        <v>34.63061944670575</v>
      </c>
      <c r="M47" s="38">
        <f>SUMIF('(6) 2000-2006 Emissions Detail'!$A:$A,$A47,'(6) 2000-2006 Emissions Detail'!K:K)</f>
        <v>34.62053030779667</v>
      </c>
      <c r="N47" s="38">
        <f>SUMIF('(6) 2000-2006 Emissions Detail'!$A:$A,$A47,'(6) 2000-2006 Emissions Detail'!L:L)</f>
        <v>35.10148651095607</v>
      </c>
      <c r="O47" s="38">
        <f>SUMIF('(6) 2000-2006 Emissions Detail'!$A:$A,$A47,'(6) 2000-2006 Emissions Detail'!M:M)</f>
        <v>36.26777472661375</v>
      </c>
      <c r="P47" s="38">
        <f>SUMIF('(6) 2000-2006 Emissions Detail'!$A:$A,$A47,'(6) 2000-2006 Emissions Detail'!N:N)</f>
        <v>35.40638383698775</v>
      </c>
      <c r="Q47" s="38">
        <f>SUMIF('(6) 2000-2006 Emissions Detail'!$A:$A,$A47,'(6) 2000-2006 Emissions Detail'!O:O)</f>
        <v>36.80269968311391</v>
      </c>
      <c r="R47" s="38">
        <f>SUMIF('(6) 2000-2006 Emissions Detail'!$A:$A,$A47,'(6) 2000-2006 Emissions Detail'!P:P)</f>
        <v>37.797556858043826</v>
      </c>
    </row>
    <row r="48" spans="1:18" ht="12.75">
      <c r="A48" s="14" t="s">
        <v>373</v>
      </c>
      <c r="B48" s="34">
        <f>SUMIF('(5) 1990-2004 Emissions Detail'!$A:$A,$A48,'(5) 1990-2004 Emissions Detail'!J:J)</f>
        <v>13.73024152305042</v>
      </c>
      <c r="C48" s="34">
        <f>SUMIF('(5) 1990-2004 Emissions Detail'!$A:$A,$A48,'(5) 1990-2004 Emissions Detail'!K:K)</f>
        <v>13.083761470866925</v>
      </c>
      <c r="D48" s="34">
        <f>SUMIF('(5) 1990-2004 Emissions Detail'!$A:$A,$A48,'(5) 1990-2004 Emissions Detail'!L:L)</f>
        <v>13.216509305805483</v>
      </c>
      <c r="E48" s="34">
        <f>SUMIF('(5) 1990-2004 Emissions Detail'!$A:$A,$A48,'(5) 1990-2004 Emissions Detail'!M:M)</f>
        <v>10.749686585067135</v>
      </c>
      <c r="F48" s="34">
        <f>SUMIF('(5) 1990-2004 Emissions Detail'!$A:$A,$A48,'(5) 1990-2004 Emissions Detail'!N:N)</f>
        <v>9.640164957422467</v>
      </c>
      <c r="G48" s="34">
        <f>SUMIF('(5) 1990-2004 Emissions Detail'!$A:$A,$A48,'(5) 1990-2004 Emissions Detail'!O:O)</f>
        <v>12.319687507351253</v>
      </c>
      <c r="H48" s="34">
        <f>SUMIF('(5) 1990-2004 Emissions Detail'!$A:$A,$A48,'(5) 1990-2004 Emissions Detail'!P:P)</f>
        <v>13.013347211832146</v>
      </c>
      <c r="I48" s="34">
        <f>SUMIF('(5) 1990-2004 Emissions Detail'!$A:$A,$A48,'(5) 1990-2004 Emissions Detail'!Q:Q)</f>
        <v>18.1153516820691</v>
      </c>
      <c r="J48" s="34">
        <f>SUMIF('(5) 1990-2004 Emissions Detail'!$A:$A,$A48,'(5) 1990-2004 Emissions Detail'!R:R)</f>
        <v>15.728059524912448</v>
      </c>
      <c r="K48" s="34">
        <f>SUMIF('(5) 1990-2004 Emissions Detail'!$A:$A,$A48,'(5) 1990-2004 Emissions Detail'!S:S)</f>
        <v>13.694031409829968</v>
      </c>
      <c r="L48" s="38">
        <f>SUMIF('(6) 2000-2006 Emissions Detail'!$A:$A,$A48,'(6) 2000-2006 Emissions Detail'!J:J)</f>
        <v>17.863716967734902</v>
      </c>
      <c r="M48" s="38">
        <f>SUMIF('(6) 2000-2006 Emissions Detail'!$A:$A,$A48,'(6) 2000-2006 Emissions Detail'!K:K)</f>
        <v>17.740812288155887</v>
      </c>
      <c r="N48" s="38">
        <f>SUMIF('(6) 2000-2006 Emissions Detail'!$A:$A,$A48,'(6) 2000-2006 Emissions Detail'!L:L)</f>
        <v>16.801400199739117</v>
      </c>
      <c r="O48" s="38">
        <f>SUMIF('(6) 2000-2006 Emissions Detail'!$A:$A,$A48,'(6) 2000-2006 Emissions Detail'!M:M)</f>
        <v>18.949190712073047</v>
      </c>
      <c r="P48" s="38">
        <f>SUMIF('(6) 2000-2006 Emissions Detail'!$A:$A,$A48,'(6) 2000-2006 Emissions Detail'!N:N)</f>
        <v>19.110245440809237</v>
      </c>
      <c r="Q48" s="38">
        <f>SUMIF('(6) 2000-2006 Emissions Detail'!$A:$A,$A48,'(6) 2000-2006 Emissions Detail'!O:O)</f>
        <v>17.82107442156323</v>
      </c>
      <c r="R48" s="38">
        <f>SUMIF('(6) 2000-2006 Emissions Detail'!$A:$A,$A48,'(6) 2000-2006 Emissions Detail'!P:P)</f>
        <v>17.87724309992587</v>
      </c>
    </row>
    <row r="49" spans="1:18" ht="12.75">
      <c r="A49" s="14" t="s">
        <v>374</v>
      </c>
      <c r="B49" s="34">
        <f>SUMIF('(5) 1990-2004 Emissions Detail'!$A:$A,$A49,'(5) 1990-2004 Emissions Detail'!J:J)</f>
        <v>8.092609831799075</v>
      </c>
      <c r="C49" s="34">
        <f>SUMIF('(5) 1990-2004 Emissions Detail'!$A:$A,$A49,'(5) 1990-2004 Emissions Detail'!K:K)</f>
        <v>8.126641088855846</v>
      </c>
      <c r="D49" s="34">
        <f>SUMIF('(5) 1990-2004 Emissions Detail'!$A:$A,$A49,'(5) 1990-2004 Emissions Detail'!L:L)</f>
        <v>8.161747722264248</v>
      </c>
      <c r="E49" s="34">
        <f>SUMIF('(5) 1990-2004 Emissions Detail'!$A:$A,$A49,'(5) 1990-2004 Emissions Detail'!M:M)</f>
        <v>8.197027791554575</v>
      </c>
      <c r="F49" s="34">
        <f>SUMIF('(5) 1990-2004 Emissions Detail'!$A:$A,$A49,'(5) 1990-2004 Emissions Detail'!N:N)</f>
        <v>8.200991696729947</v>
      </c>
      <c r="G49" s="34">
        <f>SUMIF('(5) 1990-2004 Emissions Detail'!$A:$A,$A49,'(5) 1990-2004 Emissions Detail'!O:O)</f>
        <v>8.211300390807398</v>
      </c>
      <c r="H49" s="34">
        <f>SUMIF('(5) 1990-2004 Emissions Detail'!$A:$A,$A49,'(5) 1990-2004 Emissions Detail'!P:P)</f>
        <v>8.443866147838701</v>
      </c>
      <c r="I49" s="34">
        <f>SUMIF('(5) 1990-2004 Emissions Detail'!$A:$A,$A49,'(5) 1990-2004 Emissions Detail'!Q:Q)</f>
        <v>8.646036334389311</v>
      </c>
      <c r="J49" s="34">
        <f>SUMIF('(5) 1990-2004 Emissions Detail'!$A:$A,$A49,'(5) 1990-2004 Emissions Detail'!R:R)</f>
        <v>8.875253329004291</v>
      </c>
      <c r="K49" s="34">
        <f>SUMIF('(5) 1990-2004 Emissions Detail'!$A:$A,$A49,'(5) 1990-2004 Emissions Detail'!S:S)</f>
        <v>9.095000440167246</v>
      </c>
      <c r="L49" s="38">
        <f>SUMIF('(6) 2000-2006 Emissions Detail'!$A:$A,$A49,'(6) 2000-2006 Emissions Detail'!J:J)</f>
        <v>9.528412377799098</v>
      </c>
      <c r="M49" s="38">
        <f>SUMIF('(6) 2000-2006 Emissions Detail'!$A:$A,$A49,'(6) 2000-2006 Emissions Detail'!K:K)</f>
        <v>9.637784614386513</v>
      </c>
      <c r="N49" s="38">
        <f>SUMIF('(6) 2000-2006 Emissions Detail'!$A:$A,$A49,'(6) 2000-2006 Emissions Detail'!L:L)</f>
        <v>9.740514050724457</v>
      </c>
      <c r="O49" s="38">
        <f>SUMIF('(6) 2000-2006 Emissions Detail'!$A:$A,$A49,'(6) 2000-2006 Emissions Detail'!M:M)</f>
        <v>9.846590515539841</v>
      </c>
      <c r="P49" s="38">
        <f>SUMIF('(6) 2000-2006 Emissions Detail'!$A:$A,$A49,'(6) 2000-2006 Emissions Detail'!N:N)</f>
        <v>9.948514604139064</v>
      </c>
      <c r="Q49" s="38">
        <f>SUMIF('(6) 2000-2006 Emissions Detail'!$A:$A,$A49,'(6) 2000-2006 Emissions Detail'!O:O)</f>
        <v>10.054227821590882</v>
      </c>
      <c r="R49" s="38">
        <f>SUMIF('(6) 2000-2006 Emissions Detail'!$A:$A,$A49,'(6) 2000-2006 Emissions Detail'!P:P)</f>
        <v>9.904338177051285</v>
      </c>
    </row>
    <row r="50" spans="1:18" ht="12.75">
      <c r="A50" s="18" t="s">
        <v>382</v>
      </c>
      <c r="B50" s="35">
        <f aca="true" t="shared" si="12" ref="B50:L50">SUM(B46:B49)</f>
        <v>91.609808137</v>
      </c>
      <c r="C50" s="35">
        <f t="shared" si="12"/>
        <v>88.145591869078</v>
      </c>
      <c r="D50" s="35">
        <f t="shared" si="12"/>
        <v>85.48910015848956</v>
      </c>
      <c r="E50" s="35">
        <f t="shared" si="12"/>
        <v>83.06508635452842</v>
      </c>
      <c r="F50" s="35">
        <f t="shared" si="12"/>
        <v>82.58428307915138</v>
      </c>
      <c r="G50" s="35">
        <f t="shared" si="12"/>
        <v>84.42649940744906</v>
      </c>
      <c r="H50" s="35">
        <f t="shared" si="12"/>
        <v>86.85847448113435</v>
      </c>
      <c r="I50" s="35">
        <f t="shared" si="12"/>
        <v>92.41959130291879</v>
      </c>
      <c r="J50" s="35">
        <f t="shared" si="12"/>
        <v>92.99525944877404</v>
      </c>
      <c r="K50" s="35">
        <f t="shared" si="12"/>
        <v>90.78984918813589</v>
      </c>
      <c r="L50" s="39">
        <f t="shared" si="12"/>
        <v>96.3312179835114</v>
      </c>
      <c r="M50" s="39">
        <f aca="true" t="shared" si="13" ref="M50:R50">SUM(M46:M49)</f>
        <v>94.00804635594251</v>
      </c>
      <c r="N50" s="39">
        <f t="shared" si="13"/>
        <v>95.76313992539785</v>
      </c>
      <c r="O50" s="39">
        <f t="shared" si="13"/>
        <v>95.13324815879439</v>
      </c>
      <c r="P50" s="39">
        <f t="shared" si="13"/>
        <v>89.91494508584843</v>
      </c>
      <c r="Q50" s="39">
        <f t="shared" si="13"/>
        <v>88.57348215803962</v>
      </c>
      <c r="R50" s="39">
        <f t="shared" si="13"/>
        <v>90.32128609506543</v>
      </c>
    </row>
    <row r="51" spans="1:18" ht="12.75">
      <c r="A51" s="21" t="s">
        <v>384</v>
      </c>
      <c r="B51" s="36">
        <f aca="true" t="shared" si="14" ref="B51:L51">SUM(B50,B45)</f>
        <v>202.23618536355877</v>
      </c>
      <c r="C51" s="36">
        <f t="shared" si="14"/>
        <v>191.71317273201345</v>
      </c>
      <c r="D51" s="36">
        <f t="shared" si="14"/>
        <v>189.98135996166025</v>
      </c>
      <c r="E51" s="36">
        <f t="shared" si="14"/>
        <v>190.15516795224636</v>
      </c>
      <c r="F51" s="36">
        <f t="shared" si="14"/>
        <v>196.85259892649054</v>
      </c>
      <c r="G51" s="36">
        <f t="shared" si="14"/>
        <v>183.8712940851865</v>
      </c>
      <c r="H51" s="36">
        <f t="shared" si="14"/>
        <v>178.69138846539343</v>
      </c>
      <c r="I51" s="36">
        <f t="shared" si="14"/>
        <v>192.36955378984237</v>
      </c>
      <c r="J51" s="36">
        <f t="shared" si="14"/>
        <v>199.04019043148344</v>
      </c>
      <c r="K51" s="36">
        <f t="shared" si="14"/>
        <v>197.89763578669812</v>
      </c>
      <c r="L51" s="40">
        <f t="shared" si="14"/>
        <v>200.0602845585915</v>
      </c>
      <c r="M51" s="40">
        <f aca="true" t="shared" si="15" ref="M51:R51">SUM(M50,M45)</f>
        <v>211.05378942621542</v>
      </c>
      <c r="N51" s="40">
        <f t="shared" si="15"/>
        <v>197.9349910044404</v>
      </c>
      <c r="O51" s="40">
        <f t="shared" si="15"/>
        <v>201.18746607009172</v>
      </c>
      <c r="P51" s="40">
        <f t="shared" si="15"/>
        <v>206.58918530248695</v>
      </c>
      <c r="Q51" s="40">
        <f t="shared" si="15"/>
        <v>195.93944236420367</v>
      </c>
      <c r="R51" s="40">
        <f t="shared" si="15"/>
        <v>197.23026077771328</v>
      </c>
    </row>
    <row r="52" spans="1:18" ht="3" customHeight="1">
      <c r="A52" s="18"/>
      <c r="B52" s="34"/>
      <c r="C52" s="34"/>
      <c r="D52" s="34"/>
      <c r="E52" s="34"/>
      <c r="F52" s="34"/>
      <c r="G52" s="34"/>
      <c r="H52" s="34"/>
      <c r="I52" s="34"/>
      <c r="J52" s="34"/>
      <c r="K52" s="34"/>
      <c r="L52" s="38"/>
      <c r="M52" s="38"/>
      <c r="N52" s="38"/>
      <c r="O52" s="38"/>
      <c r="P52" s="38"/>
      <c r="Q52" s="38"/>
      <c r="R52" s="38"/>
    </row>
    <row r="53" spans="1:18" ht="12.75">
      <c r="A53" s="14" t="s">
        <v>379</v>
      </c>
      <c r="B53" s="34">
        <f>SUMIF('(5) 1990-2004 Emissions Detail'!$A:$A,$A53,'(5) 1990-2004 Emissions Detail'!J:J)</f>
        <v>9.70688917568345</v>
      </c>
      <c r="C53" s="34">
        <f>SUMIF('(5) 1990-2004 Emissions Detail'!$A:$A,$A53,'(5) 1990-2004 Emissions Detail'!K:K)</f>
        <v>9.515876263350197</v>
      </c>
      <c r="D53" s="34">
        <f>SUMIF('(5) 1990-2004 Emissions Detail'!$A:$A,$A53,'(5) 1990-2004 Emissions Detail'!L:L)</f>
        <v>8.178082406945379</v>
      </c>
      <c r="E53" s="34">
        <f>SUMIF('(5) 1990-2004 Emissions Detail'!$A:$A,$A53,'(5) 1990-2004 Emissions Detail'!M:M)</f>
        <v>7.887915665492797</v>
      </c>
      <c r="F53" s="34">
        <f>SUMIF('(5) 1990-2004 Emissions Detail'!$A:$A,$A53,'(5) 1990-2004 Emissions Detail'!N:N)</f>
        <v>8.308922570778149</v>
      </c>
      <c r="G53" s="34">
        <f>SUMIF('(5) 1990-2004 Emissions Detail'!$A:$A,$A53,'(5) 1990-2004 Emissions Detail'!O:O)</f>
        <v>8.397195468284547</v>
      </c>
      <c r="H53" s="34">
        <f>SUMIF('(5) 1990-2004 Emissions Detail'!$A:$A,$A53,'(5) 1990-2004 Emissions Detail'!P:P)</f>
        <v>8.531887610921489</v>
      </c>
      <c r="I53" s="34">
        <f>SUMIF('(5) 1990-2004 Emissions Detail'!$A:$A,$A53,'(5) 1990-2004 Emissions Detail'!Q:Q)</f>
        <v>7.792241021011469</v>
      </c>
      <c r="J53" s="34">
        <f>SUMIF('(5) 1990-2004 Emissions Detail'!$A:$A,$A53,'(5) 1990-2004 Emissions Detail'!R:R)</f>
        <v>8.589935093001568</v>
      </c>
      <c r="K53" s="34">
        <f>SUMIF('(5) 1990-2004 Emissions Detail'!$A:$A,$A53,'(5) 1990-2004 Emissions Detail'!S:S)</f>
        <v>8.208162036990437</v>
      </c>
      <c r="L53" s="38">
        <f>SUMIF('(6) 2000-2006 Emissions Detail'!$A:$A,$A53,'(6) 2000-2006 Emissions Detail'!J:J)</f>
        <v>10.572943555127711</v>
      </c>
      <c r="M53" s="38">
        <f>SUMIF('(6) 2000-2006 Emissions Detail'!$A:$A,$A53,'(6) 2000-2006 Emissions Detail'!K:K)</f>
        <v>9.768598943565545</v>
      </c>
      <c r="N53" s="38">
        <f>SUMIF('(6) 2000-2006 Emissions Detail'!$A:$A,$A53,'(6) 2000-2006 Emissions Detail'!L:L)</f>
        <v>9.021557316244131</v>
      </c>
      <c r="O53" s="38">
        <f>SUMIF('(6) 2000-2006 Emissions Detail'!$A:$A,$A53,'(6) 2000-2006 Emissions Detail'!M:M)</f>
        <v>10.187073675166864</v>
      </c>
      <c r="P53" s="38">
        <f>SUMIF('(6) 2000-2006 Emissions Detail'!$A:$A,$A53,'(6) 2000-2006 Emissions Detail'!N:N)</f>
        <v>11.94561258716886</v>
      </c>
      <c r="Q53" s="38">
        <f>SUMIF('(6) 2000-2006 Emissions Detail'!$A:$A,$A53,'(6) 2000-2006 Emissions Detail'!O:O)</f>
        <v>13.347344967168691</v>
      </c>
      <c r="R53" s="38">
        <f>SUMIF('(6) 2000-2006 Emissions Detail'!$A:$A,$A53,'(6) 2000-2006 Emissions Detail'!P:P)</f>
        <v>13.1193318546637</v>
      </c>
    </row>
    <row r="54" spans="1:18" ht="12.75">
      <c r="A54" s="14" t="s">
        <v>377</v>
      </c>
      <c r="B54" s="34">
        <f>SUMIF('(5) 1990-2004 Emissions Detail'!$A:$A,$A54,'(5) 1990-2004 Emissions Detail'!J:J)</f>
        <v>29.747588714048916</v>
      </c>
      <c r="C54" s="34">
        <f>SUMIF('(5) 1990-2004 Emissions Detail'!$A:$A,$A54,'(5) 1990-2004 Emissions Detail'!K:K)</f>
        <v>28.625800326172012</v>
      </c>
      <c r="D54" s="34">
        <f>SUMIF('(5) 1990-2004 Emissions Detail'!$A:$A,$A54,'(5) 1990-2004 Emissions Detail'!L:L)</f>
        <v>28.476981676421367</v>
      </c>
      <c r="E54" s="34">
        <f>SUMIF('(5) 1990-2004 Emissions Detail'!$A:$A,$A54,'(5) 1990-2004 Emissions Detail'!M:M)</f>
        <v>26.790347306585932</v>
      </c>
      <c r="F54" s="34">
        <f>SUMIF('(5) 1990-2004 Emissions Detail'!$A:$A,$A54,'(5) 1990-2004 Emissions Detail'!N:N)</f>
        <v>29.472477982577978</v>
      </c>
      <c r="G54" s="34">
        <f>SUMIF('(5) 1990-2004 Emissions Detail'!$A:$A,$A54,'(5) 1990-2004 Emissions Detail'!O:O)</f>
        <v>30.57136769932721</v>
      </c>
      <c r="H54" s="34">
        <f>SUMIF('(5) 1990-2004 Emissions Detail'!$A:$A,$A54,'(5) 1990-2004 Emissions Detail'!P:P)</f>
        <v>30.680078160852982</v>
      </c>
      <c r="I54" s="34">
        <f>SUMIF('(5) 1990-2004 Emissions Detail'!$A:$A,$A54,'(5) 1990-2004 Emissions Detail'!Q:Q)</f>
        <v>32.4770302803971</v>
      </c>
      <c r="J54" s="34">
        <f>SUMIF('(5) 1990-2004 Emissions Detail'!$A:$A,$A54,'(5) 1990-2004 Emissions Detail'!R:R)</f>
        <v>32.917047872722655</v>
      </c>
      <c r="K54" s="34">
        <f>SUMIF('(5) 1990-2004 Emissions Detail'!$A:$A,$A54,'(5) 1990-2004 Emissions Detail'!S:S)</f>
        <v>34.75062023742047</v>
      </c>
      <c r="L54" s="38">
        <f>SUMIF('(6) 2000-2006 Emissions Detail'!$A:$A,$A54,'(6) 2000-2006 Emissions Detail'!J:J)</f>
        <v>35.693414289370196</v>
      </c>
      <c r="M54" s="38">
        <f>SUMIF('(6) 2000-2006 Emissions Detail'!$A:$A,$A54,'(6) 2000-2006 Emissions Detail'!K:K)</f>
        <v>36.55995578538428</v>
      </c>
      <c r="N54" s="38">
        <f>SUMIF('(6) 2000-2006 Emissions Detail'!$A:$A,$A54,'(6) 2000-2006 Emissions Detail'!L:L)</f>
        <v>37.08257155028396</v>
      </c>
      <c r="O54" s="38">
        <f>SUMIF('(6) 2000-2006 Emissions Detail'!$A:$A,$A54,'(6) 2000-2006 Emissions Detail'!M:M)</f>
        <v>36.53024959753576</v>
      </c>
      <c r="P54" s="38">
        <f>SUMIF('(6) 2000-2006 Emissions Detail'!$A:$A,$A54,'(6) 2000-2006 Emissions Detail'!N:N)</f>
        <v>38.99792119615108</v>
      </c>
      <c r="Q54" s="38">
        <f>SUMIF('(6) 2000-2006 Emissions Detail'!$A:$A,$A54,'(6) 2000-2006 Emissions Detail'!O:O)</f>
        <v>41.338471578916476</v>
      </c>
      <c r="R54" s="38">
        <f>SUMIF('(6) 2000-2006 Emissions Detail'!$A:$A,$A54,'(6) 2000-2006 Emissions Detail'!P:P)</f>
        <v>41.98909976559239</v>
      </c>
    </row>
    <row r="55" spans="1:18" ht="12.75">
      <c r="A55" s="14" t="s">
        <v>378</v>
      </c>
      <c r="B55" s="34">
        <f>SUMIF('(5) 1990-2004 Emissions Detail'!$A:$A,$A55,'(5) 1990-2004 Emissions Detail'!J:J)</f>
        <v>39.42843193105332</v>
      </c>
      <c r="C55" s="34">
        <f>SUMIF('(5) 1990-2004 Emissions Detail'!$A:$A,$A55,'(5) 1990-2004 Emissions Detail'!K:K)</f>
        <v>39.192032317921196</v>
      </c>
      <c r="D55" s="34">
        <f>SUMIF('(5) 1990-2004 Emissions Detail'!$A:$A,$A55,'(5) 1990-2004 Emissions Detail'!L:L)</f>
        <v>37.182948806559274</v>
      </c>
      <c r="E55" s="34">
        <f>SUMIF('(5) 1990-2004 Emissions Detail'!$A:$A,$A55,'(5) 1990-2004 Emissions Detail'!M:M)</f>
        <v>37.63234769632325</v>
      </c>
      <c r="F55" s="34">
        <f>SUMIF('(5) 1990-2004 Emissions Detail'!$A:$A,$A55,'(5) 1990-2004 Emissions Detail'!N:N)</f>
        <v>39.20205402239135</v>
      </c>
      <c r="G55" s="34">
        <f>SUMIF('(5) 1990-2004 Emissions Detail'!$A:$A,$A55,'(5) 1990-2004 Emissions Detail'!O:O)</f>
        <v>35.66921516204499</v>
      </c>
      <c r="H55" s="34">
        <f>SUMIF('(5) 1990-2004 Emissions Detail'!$A:$A,$A55,'(5) 1990-2004 Emissions Detail'!P:P)</f>
        <v>36.41197476648861</v>
      </c>
      <c r="I55" s="34">
        <f>SUMIF('(5) 1990-2004 Emissions Detail'!$A:$A,$A55,'(5) 1990-2004 Emissions Detail'!Q:Q)</f>
        <v>37.046122159649386</v>
      </c>
      <c r="J55" s="34">
        <f>SUMIF('(5) 1990-2004 Emissions Detail'!$A:$A,$A55,'(5) 1990-2004 Emissions Detail'!R:R)</f>
        <v>41.87420766786754</v>
      </c>
      <c r="K55" s="34">
        <f>SUMIF('(5) 1990-2004 Emissions Detail'!$A:$A,$A55,'(5) 1990-2004 Emissions Detail'!S:S)</f>
        <v>43.65361391972896</v>
      </c>
      <c r="L55" s="38">
        <f>SUMIF('(6) 2000-2006 Emissions Detail'!$A:$A,$A55,'(6) 2000-2006 Emissions Detail'!J:J)</f>
        <v>40.99231673831967</v>
      </c>
      <c r="M55" s="38">
        <f>SUMIF('(6) 2000-2006 Emissions Detail'!$A:$A,$A55,'(6) 2000-2006 Emissions Detail'!K:K)</f>
        <v>39.3808821529325</v>
      </c>
      <c r="N55" s="38">
        <f>SUMIF('(6) 2000-2006 Emissions Detail'!$A:$A,$A55,'(6) 2000-2006 Emissions Detail'!L:L)</f>
        <v>42.315206174348695</v>
      </c>
      <c r="O55" s="38">
        <f>SUMIF('(6) 2000-2006 Emissions Detail'!$A:$A,$A55,'(6) 2000-2006 Emissions Detail'!M:M)</f>
        <v>39.22899789893469</v>
      </c>
      <c r="P55" s="38">
        <f>SUMIF('(6) 2000-2006 Emissions Detail'!$A:$A,$A55,'(6) 2000-2006 Emissions Detail'!N:N)</f>
        <v>39.93771951337344</v>
      </c>
      <c r="Q55" s="38">
        <f>SUMIF('(6) 2000-2006 Emissions Detail'!$A:$A,$A55,'(6) 2000-2006 Emissions Detail'!O:O)</f>
        <v>38.14383167906094</v>
      </c>
      <c r="R55" s="38">
        <f>SUMIF('(6) 2000-2006 Emissions Detail'!$A:$A,$A55,'(6) 2000-2006 Emissions Detail'!P:P)</f>
        <v>39.41249855662322</v>
      </c>
    </row>
    <row r="56" spans="1:18" ht="12.75">
      <c r="A56" s="14" t="s">
        <v>376</v>
      </c>
      <c r="B56" s="34">
        <f>SUMIF('(5) 1990-2004 Emissions Detail'!$A:$A,$A56,'(5) 1990-2004 Emissions Detail'!J:J)</f>
        <v>120.37575609174267</v>
      </c>
      <c r="C56" s="34">
        <f>SUMIF('(5) 1990-2004 Emissions Detail'!$A:$A,$A56,'(5) 1990-2004 Emissions Detail'!K:K)</f>
        <v>117.28590967517353</v>
      </c>
      <c r="D56" s="34">
        <f>SUMIF('(5) 1990-2004 Emissions Detail'!$A:$A,$A56,'(5) 1990-2004 Emissions Detail'!L:L)</f>
        <v>123.75624132403125</v>
      </c>
      <c r="E56" s="34">
        <f>SUMIF('(5) 1990-2004 Emissions Detail'!$A:$A,$A56,'(5) 1990-2004 Emissions Detail'!M:M)</f>
        <v>121.16370941957558</v>
      </c>
      <c r="F56" s="34">
        <f>SUMIF('(5) 1990-2004 Emissions Detail'!$A:$A,$A56,'(5) 1990-2004 Emissions Detail'!N:N)</f>
        <v>120.53613605603795</v>
      </c>
      <c r="G56" s="34">
        <f>SUMIF('(5) 1990-2004 Emissions Detail'!$A:$A,$A56,'(5) 1990-2004 Emissions Detail'!O:O)</f>
        <v>122.58352937157733</v>
      </c>
      <c r="H56" s="34">
        <f>SUMIF('(5) 1990-2004 Emissions Detail'!$A:$A,$A56,'(5) 1990-2004 Emissions Detail'!P:P)</f>
        <v>123.77981684940798</v>
      </c>
      <c r="I56" s="34">
        <f>SUMIF('(5) 1990-2004 Emissions Detail'!$A:$A,$A56,'(5) 1990-2004 Emissions Detail'!Q:Q)</f>
        <v>125.31742493160961</v>
      </c>
      <c r="J56" s="34">
        <f>SUMIF('(5) 1990-2004 Emissions Detail'!$A:$A,$A56,'(5) 1990-2004 Emissions Detail'!R:R)</f>
        <v>127.7366805231442</v>
      </c>
      <c r="K56" s="34">
        <f>SUMIF('(5) 1990-2004 Emissions Detail'!$A:$A,$A56,'(5) 1990-2004 Emissions Detail'!S:S)</f>
        <v>131.06929566869817</v>
      </c>
      <c r="L56" s="38">
        <f>SUMIF('(6) 2000-2006 Emissions Detail'!$A:$A,$A56,'(6) 2000-2006 Emissions Detail'!J:J)</f>
        <v>133.6824567368599</v>
      </c>
      <c r="M56" s="38">
        <f>SUMIF('(6) 2000-2006 Emissions Detail'!$A:$A,$A56,'(6) 2000-2006 Emissions Detail'!K:K)</f>
        <v>135.74715777262065</v>
      </c>
      <c r="N56" s="38">
        <f>SUMIF('(6) 2000-2006 Emissions Detail'!$A:$A,$A56,'(6) 2000-2006 Emissions Detail'!L:L)</f>
        <v>141.961100550473</v>
      </c>
      <c r="O56" s="38">
        <f>SUMIF('(6) 2000-2006 Emissions Detail'!$A:$A,$A56,'(6) 2000-2006 Emissions Detail'!M:M)</f>
        <v>140.10502641993634</v>
      </c>
      <c r="P56" s="38">
        <f>SUMIF('(6) 2000-2006 Emissions Detail'!$A:$A,$A56,'(6) 2000-2006 Emissions Detail'!N:N)</f>
        <v>141.33048466702044</v>
      </c>
      <c r="Q56" s="38">
        <f>SUMIF('(6) 2000-2006 Emissions Detail'!$A:$A,$A56,'(6) 2000-2006 Emissions Detail'!O:O)</f>
        <v>141.50032161927086</v>
      </c>
      <c r="R56" s="38">
        <f>SUMIF('(6) 2000-2006 Emissions Detail'!$A:$A,$A56,'(6) 2000-2006 Emissions Detail'!P:P)</f>
        <v>140.82786581498806</v>
      </c>
    </row>
    <row r="57" spans="1:18" ht="12.75">
      <c r="A57" s="19" t="s">
        <v>383</v>
      </c>
      <c r="B57" s="35">
        <f aca="true" t="shared" si="16" ref="B57:L57">SUM(B53:B56)</f>
        <v>199.25866591252836</v>
      </c>
      <c r="C57" s="35">
        <f t="shared" si="16"/>
        <v>194.6196185826169</v>
      </c>
      <c r="D57" s="35">
        <f t="shared" si="16"/>
        <v>197.59425421395727</v>
      </c>
      <c r="E57" s="35">
        <f t="shared" si="16"/>
        <v>193.47432008797756</v>
      </c>
      <c r="F57" s="35">
        <f t="shared" si="16"/>
        <v>197.51959063178543</v>
      </c>
      <c r="G57" s="35">
        <f t="shared" si="16"/>
        <v>197.22130770123408</v>
      </c>
      <c r="H57" s="35">
        <f t="shared" si="16"/>
        <v>199.40375738767108</v>
      </c>
      <c r="I57" s="35">
        <f t="shared" si="16"/>
        <v>202.63281839266756</v>
      </c>
      <c r="J57" s="35">
        <f t="shared" si="16"/>
        <v>211.11787115673596</v>
      </c>
      <c r="K57" s="35">
        <f t="shared" si="16"/>
        <v>217.68169186283805</v>
      </c>
      <c r="L57" s="39">
        <f t="shared" si="16"/>
        <v>220.94113131967748</v>
      </c>
      <c r="M57" s="39">
        <f aca="true" t="shared" si="17" ref="M57:R57">SUM(M53:M56)</f>
        <v>221.45659465450296</v>
      </c>
      <c r="N57" s="39">
        <f t="shared" si="17"/>
        <v>230.38043559134977</v>
      </c>
      <c r="O57" s="39">
        <f t="shared" si="17"/>
        <v>226.05134759157366</v>
      </c>
      <c r="P57" s="39">
        <f t="shared" si="17"/>
        <v>232.21173796371383</v>
      </c>
      <c r="Q57" s="39">
        <f t="shared" si="17"/>
        <v>234.32996984441695</v>
      </c>
      <c r="R57" s="39">
        <f t="shared" si="17"/>
        <v>235.34879599186738</v>
      </c>
    </row>
    <row r="58" spans="2:18" ht="3" customHeight="1">
      <c r="B58" s="37"/>
      <c r="C58" s="37"/>
      <c r="D58" s="37"/>
      <c r="E58" s="37"/>
      <c r="F58" s="37"/>
      <c r="G58" s="37"/>
      <c r="H58" s="37"/>
      <c r="I58" s="37"/>
      <c r="J58" s="37"/>
      <c r="K58" s="37"/>
      <c r="L58" s="41"/>
      <c r="M58" s="41"/>
      <c r="N58" s="41"/>
      <c r="O58" s="41"/>
      <c r="P58" s="41"/>
      <c r="Q58" s="41"/>
      <c r="R58" s="41"/>
    </row>
    <row r="59" spans="1:18" ht="12.75">
      <c r="A59" s="20" t="s">
        <v>385</v>
      </c>
      <c r="B59" s="36">
        <f>B51+B57</f>
        <v>401.49485127608716</v>
      </c>
      <c r="C59" s="36">
        <f aca="true" t="shared" si="18" ref="C59:K59">C51+C57</f>
        <v>386.33279131463036</v>
      </c>
      <c r="D59" s="36">
        <f t="shared" si="18"/>
        <v>387.5756141756175</v>
      </c>
      <c r="E59" s="36">
        <f t="shared" si="18"/>
        <v>383.6294880402239</v>
      </c>
      <c r="F59" s="36">
        <f t="shared" si="18"/>
        <v>394.372189558276</v>
      </c>
      <c r="G59" s="36">
        <f t="shared" si="18"/>
        <v>381.0926017864206</v>
      </c>
      <c r="H59" s="36">
        <f t="shared" si="18"/>
        <v>378.09514585306454</v>
      </c>
      <c r="I59" s="36">
        <f t="shared" si="18"/>
        <v>395.00237218250993</v>
      </c>
      <c r="J59" s="36">
        <f t="shared" si="18"/>
        <v>410.1580615882194</v>
      </c>
      <c r="K59" s="36">
        <f t="shared" si="18"/>
        <v>415.57932764953614</v>
      </c>
      <c r="L59" s="40">
        <f>L51+L57</f>
        <v>421.001415878269</v>
      </c>
      <c r="M59" s="40">
        <f aca="true" t="shared" si="19" ref="M59:R59">M51+M57</f>
        <v>432.5103840807184</v>
      </c>
      <c r="N59" s="40">
        <f t="shared" si="19"/>
        <v>428.3154265957902</v>
      </c>
      <c r="O59" s="40">
        <f t="shared" si="19"/>
        <v>427.2388136616654</v>
      </c>
      <c r="P59" s="40">
        <f t="shared" si="19"/>
        <v>438.8009232662008</v>
      </c>
      <c r="Q59" s="40">
        <f t="shared" si="19"/>
        <v>430.2694122086206</v>
      </c>
      <c r="R59" s="40">
        <f t="shared" si="19"/>
        <v>432.5790567695807</v>
      </c>
    </row>
    <row r="62" spans="1:18" ht="12.75">
      <c r="A62" s="13" t="s">
        <v>532</v>
      </c>
      <c r="G62" s="122" t="s">
        <v>524</v>
      </c>
      <c r="R62" s="79"/>
    </row>
    <row r="63" ht="12.75">
      <c r="A63" s="13" t="s">
        <v>529</v>
      </c>
    </row>
  </sheetData>
  <mergeCells count="4">
    <mergeCell ref="B1:H1"/>
    <mergeCell ref="B21:P21"/>
    <mergeCell ref="B41:K41"/>
    <mergeCell ref="L41:R41"/>
  </mergeCells>
  <hyperlinks>
    <hyperlink ref="G62" r:id="rId1" display="http://www.arb.ca.gov/cc/inventory/inventory.htm"/>
  </hyperlinks>
  <printOptions gridLines="1" horizontalCentered="1"/>
  <pageMargins left="0" right="0" top="0" bottom="0" header="0" footer="0"/>
  <pageSetup fitToHeight="1" fitToWidth="1" horizontalDpi="600" verticalDpi="600" orientation="landscape" scale="79" r:id="rId2"/>
</worksheet>
</file>

<file path=xl/worksheets/sheet3.xml><?xml version="1.0" encoding="utf-8"?>
<worksheet xmlns="http://schemas.openxmlformats.org/spreadsheetml/2006/main" xmlns:r="http://schemas.openxmlformats.org/officeDocument/2006/relationships">
  <sheetPr>
    <tabColor indexed="44"/>
  </sheetPr>
  <dimension ref="A30:AF102"/>
  <sheetViews>
    <sheetView view="pageBreakPreview" zoomScale="60" workbookViewId="0" topLeftCell="A43">
      <selection activeCell="N65" sqref="N65"/>
    </sheetView>
  </sheetViews>
  <sheetFormatPr defaultColWidth="9.140625" defaultRowHeight="12.75"/>
  <cols>
    <col min="1" max="1" width="41.140625" style="0" customWidth="1"/>
  </cols>
  <sheetData>
    <row r="30" spans="1:2" ht="12.75">
      <c r="A30" s="44" t="s">
        <v>497</v>
      </c>
      <c r="B30" s="72"/>
    </row>
    <row r="31" spans="1:2" ht="15.75">
      <c r="A31" s="47" t="s">
        <v>504</v>
      </c>
      <c r="B31" s="73">
        <f>('(2) Hist. Emissions Summary'!R59-365)/(2012-2020)</f>
        <v>-8.447382096197586</v>
      </c>
    </row>
    <row r="32" spans="1:2" ht="15.75">
      <c r="A32" s="53" t="s">
        <v>505</v>
      </c>
      <c r="B32" s="73">
        <f>B31*('(2) Hist. Emissions Summary'!R51/'(2) Hist. Emissions Summary'!R59)</f>
        <v>-3.851502627436484</v>
      </c>
    </row>
    <row r="33" spans="1:2" ht="15.75">
      <c r="A33" s="60" t="s">
        <v>506</v>
      </c>
      <c r="B33" s="74">
        <f>(E40-J40)/(2015-2020)</f>
        <v>-11.204909777454247</v>
      </c>
    </row>
    <row r="36" spans="1:10" ht="12.75">
      <c r="A36" s="44" t="s">
        <v>487</v>
      </c>
      <c r="B36" s="63"/>
      <c r="C36" s="63"/>
      <c r="D36" s="63"/>
      <c r="E36" s="63"/>
      <c r="F36" s="63"/>
      <c r="G36" s="63"/>
      <c r="H36" s="63"/>
      <c r="I36" s="63"/>
      <c r="J36" s="64"/>
    </row>
    <row r="37" spans="1:10" ht="12.75">
      <c r="A37" s="53"/>
      <c r="B37" s="65">
        <v>2012</v>
      </c>
      <c r="C37" s="65">
        <v>2013</v>
      </c>
      <c r="D37" s="65">
        <v>2014</v>
      </c>
      <c r="E37" s="65">
        <v>2015</v>
      </c>
      <c r="F37" s="65">
        <v>2016</v>
      </c>
      <c r="G37" s="65">
        <v>2017</v>
      </c>
      <c r="H37" s="65">
        <v>2018</v>
      </c>
      <c r="I37" s="65">
        <v>2019</v>
      </c>
      <c r="J37" s="66">
        <v>2020</v>
      </c>
    </row>
    <row r="38" spans="1:10" ht="12.75">
      <c r="A38" s="47" t="s">
        <v>485</v>
      </c>
      <c r="B38" s="67">
        <f>'(2) Hist. Emissions Summary'!R51</f>
        <v>197.23026077771328</v>
      </c>
      <c r="C38" s="67">
        <f>B38+B32</f>
        <v>193.3787581502768</v>
      </c>
      <c r="D38" s="67">
        <f>C38+B32</f>
        <v>189.52725552284033</v>
      </c>
      <c r="E38" s="67">
        <f>D38+B32</f>
        <v>185.67575289540386</v>
      </c>
      <c r="F38" s="67"/>
      <c r="G38" s="67"/>
      <c r="H38" s="67"/>
      <c r="I38" s="67"/>
      <c r="J38" s="68"/>
    </row>
    <row r="39" spans="1:10" ht="12.75">
      <c r="A39" s="47" t="s">
        <v>488</v>
      </c>
      <c r="B39" s="67"/>
      <c r="C39" s="67"/>
      <c r="D39" s="67"/>
      <c r="E39" s="67">
        <f>'(2) Hist. Emissions Summary'!R57</f>
        <v>235.34879599186738</v>
      </c>
      <c r="F39" s="67"/>
      <c r="G39" s="67"/>
      <c r="H39" s="67"/>
      <c r="I39" s="67"/>
      <c r="J39" s="68"/>
    </row>
    <row r="40" spans="1:10" ht="12.75">
      <c r="A40" s="47" t="s">
        <v>486</v>
      </c>
      <c r="B40" s="67"/>
      <c r="C40" s="67"/>
      <c r="D40" s="67"/>
      <c r="E40" s="67">
        <f>SUM(E38:E39)</f>
        <v>421.02454888727124</v>
      </c>
      <c r="F40" s="67">
        <f>E40+B33</f>
        <v>409.819639109817</v>
      </c>
      <c r="G40" s="67">
        <f>F40+B33</f>
        <v>398.61472933236274</v>
      </c>
      <c r="H40" s="67">
        <f>G40+B33</f>
        <v>387.4098195549085</v>
      </c>
      <c r="I40" s="67">
        <f>H40+B33</f>
        <v>376.20490977745425</v>
      </c>
      <c r="J40" s="68">
        <v>365</v>
      </c>
    </row>
    <row r="41" spans="1:10" ht="12.75">
      <c r="A41" s="81" t="s">
        <v>489</v>
      </c>
      <c r="B41" s="96">
        <f>B38</f>
        <v>197.23026077771328</v>
      </c>
      <c r="C41" s="96">
        <f>C38</f>
        <v>193.3787581502768</v>
      </c>
      <c r="D41" s="96">
        <f>D38</f>
        <v>189.52725552284033</v>
      </c>
      <c r="E41" s="96">
        <f>E40</f>
        <v>421.02454888727124</v>
      </c>
      <c r="F41" s="96">
        <f>F40</f>
        <v>409.819639109817</v>
      </c>
      <c r="G41" s="96">
        <f>G40</f>
        <v>398.61472933236274</v>
      </c>
      <c r="H41" s="96">
        <f>H40</f>
        <v>387.4098195549085</v>
      </c>
      <c r="I41" s="96">
        <f>I40</f>
        <v>376.20490977745425</v>
      </c>
      <c r="J41" s="97">
        <v>365</v>
      </c>
    </row>
    <row r="42" spans="1:10" ht="12.75">
      <c r="A42" s="69" t="s">
        <v>496</v>
      </c>
      <c r="B42" s="70">
        <f>B41</f>
        <v>197.23026077771328</v>
      </c>
      <c r="C42" s="70">
        <f aca="true" t="shared" si="0" ref="C42:J42">B42+C41</f>
        <v>390.60901892799006</v>
      </c>
      <c r="D42" s="70">
        <f t="shared" si="0"/>
        <v>580.1362744508303</v>
      </c>
      <c r="E42" s="70">
        <f t="shared" si="0"/>
        <v>1001.1608233381016</v>
      </c>
      <c r="F42" s="70">
        <f t="shared" si="0"/>
        <v>1410.9804624479186</v>
      </c>
      <c r="G42" s="70">
        <f t="shared" si="0"/>
        <v>1809.5951917802813</v>
      </c>
      <c r="H42" s="70">
        <f t="shared" si="0"/>
        <v>2197.00501133519</v>
      </c>
      <c r="I42" s="70">
        <f t="shared" si="0"/>
        <v>2573.209921112644</v>
      </c>
      <c r="J42" s="71">
        <f t="shared" si="0"/>
        <v>2938.209921112644</v>
      </c>
    </row>
    <row r="43" spans="1:10" ht="12.75">
      <c r="A43" s="42"/>
      <c r="B43" s="43"/>
      <c r="C43" s="43"/>
      <c r="D43" s="43"/>
      <c r="E43" s="43"/>
      <c r="F43" s="43"/>
      <c r="G43" s="43"/>
      <c r="H43" s="43"/>
      <c r="I43" s="43"/>
      <c r="J43" s="43"/>
    </row>
    <row r="44" spans="1:10" ht="12.75">
      <c r="A44" s="42"/>
      <c r="B44" s="43"/>
      <c r="C44" s="43"/>
      <c r="D44" s="43"/>
      <c r="E44" s="43"/>
      <c r="F44" s="43"/>
      <c r="G44" s="43"/>
      <c r="H44" s="43"/>
      <c r="I44" s="43"/>
      <c r="J44" s="43"/>
    </row>
    <row r="45" spans="1:10" ht="12.75">
      <c r="A45" s="42"/>
      <c r="B45" s="43"/>
      <c r="C45" s="43"/>
      <c r="D45" s="43"/>
      <c r="E45" s="43"/>
      <c r="F45" s="43"/>
      <c r="G45" s="43"/>
      <c r="H45" s="43"/>
      <c r="I45" s="43"/>
      <c r="J45" s="43"/>
    </row>
    <row r="46" spans="1:10" ht="12.75">
      <c r="A46" s="42"/>
      <c r="B46" s="43"/>
      <c r="C46" s="43"/>
      <c r="D46" s="43"/>
      <c r="E46" s="43"/>
      <c r="F46" s="43"/>
      <c r="G46" s="43"/>
      <c r="H46" s="43"/>
      <c r="I46" s="43"/>
      <c r="J46" s="43"/>
    </row>
    <row r="47" spans="1:10" ht="12.75">
      <c r="A47" s="42"/>
      <c r="B47" s="43"/>
      <c r="C47" s="43"/>
      <c r="D47" s="43"/>
      <c r="E47" s="43"/>
      <c r="F47" s="43"/>
      <c r="G47" s="43"/>
      <c r="H47" s="43"/>
      <c r="I47" s="43"/>
      <c r="J47" s="43"/>
    </row>
    <row r="48" spans="1:10" ht="12.75">
      <c r="A48" s="42"/>
      <c r="B48" s="43"/>
      <c r="C48" s="43"/>
      <c r="D48" s="43"/>
      <c r="E48" s="43"/>
      <c r="F48" s="43"/>
      <c r="G48" s="43"/>
      <c r="H48" s="43"/>
      <c r="I48" s="43"/>
      <c r="J48" s="43"/>
    </row>
    <row r="49" spans="1:10" ht="12.75">
      <c r="A49" s="42"/>
      <c r="B49" s="43"/>
      <c r="C49" s="43"/>
      <c r="D49" s="43"/>
      <c r="E49" s="43"/>
      <c r="F49" s="43"/>
      <c r="G49" s="43"/>
      <c r="H49" s="43"/>
      <c r="I49" s="43"/>
      <c r="J49" s="43"/>
    </row>
    <row r="50" spans="1:10" ht="12.75">
      <c r="A50" s="42"/>
      <c r="B50" s="43"/>
      <c r="C50" s="43"/>
      <c r="D50" s="43"/>
      <c r="E50" s="43"/>
      <c r="F50" s="43"/>
      <c r="G50" s="43"/>
      <c r="H50" s="43"/>
      <c r="I50" s="43"/>
      <c r="J50" s="43"/>
    </row>
    <row r="51" spans="1:10" ht="12.75">
      <c r="A51" s="42"/>
      <c r="B51" s="43"/>
      <c r="C51" s="43"/>
      <c r="D51" s="43"/>
      <c r="E51" s="43"/>
      <c r="F51" s="43"/>
      <c r="G51" s="43"/>
      <c r="H51" s="43"/>
      <c r="I51" s="43"/>
      <c r="J51" s="43"/>
    </row>
    <row r="52" spans="1:10" ht="12.75">
      <c r="A52" s="42"/>
      <c r="B52" s="43"/>
      <c r="C52" s="43"/>
      <c r="D52" s="43"/>
      <c r="E52" s="43"/>
      <c r="F52" s="43"/>
      <c r="G52" s="43"/>
      <c r="H52" s="43"/>
      <c r="I52" s="43"/>
      <c r="J52" s="43"/>
    </row>
    <row r="53" spans="1:10" ht="12.75">
      <c r="A53" s="42"/>
      <c r="B53" s="43"/>
      <c r="C53" s="43"/>
      <c r="D53" s="43"/>
      <c r="E53" s="43"/>
      <c r="F53" s="43"/>
      <c r="G53" s="43"/>
      <c r="H53" s="43"/>
      <c r="I53" s="43"/>
      <c r="J53" s="43"/>
    </row>
    <row r="54" spans="1:10" ht="12.75">
      <c r="A54" s="42"/>
      <c r="B54" s="43"/>
      <c r="C54" s="43"/>
      <c r="D54" s="43"/>
      <c r="E54" s="43"/>
      <c r="F54" s="43"/>
      <c r="G54" s="43"/>
      <c r="H54" s="43"/>
      <c r="I54" s="43"/>
      <c r="J54" s="43"/>
    </row>
    <row r="55" spans="1:10" ht="12.75">
      <c r="A55" s="42"/>
      <c r="B55" s="43"/>
      <c r="C55" s="43"/>
      <c r="D55" s="43"/>
      <c r="E55" s="43"/>
      <c r="F55" s="43"/>
      <c r="G55" s="43"/>
      <c r="H55" s="43"/>
      <c r="I55" s="43"/>
      <c r="J55" s="43"/>
    </row>
    <row r="56" spans="1:10" ht="12.75">
      <c r="A56" s="42"/>
      <c r="B56" s="43"/>
      <c r="C56" s="43"/>
      <c r="D56" s="43"/>
      <c r="E56" s="43"/>
      <c r="F56" s="43"/>
      <c r="G56" s="43"/>
      <c r="H56" s="43"/>
      <c r="I56" s="43"/>
      <c r="J56" s="43"/>
    </row>
    <row r="57" spans="1:10" ht="12.75">
      <c r="A57" s="42"/>
      <c r="B57" s="43"/>
      <c r="C57" s="43"/>
      <c r="D57" s="43"/>
      <c r="E57" s="43"/>
      <c r="F57" s="43"/>
      <c r="G57" s="43"/>
      <c r="H57" s="43"/>
      <c r="I57" s="43"/>
      <c r="J57" s="43"/>
    </row>
    <row r="58" spans="1:10" ht="12.75">
      <c r="A58" s="42"/>
      <c r="B58" s="43"/>
      <c r="C58" s="43"/>
      <c r="D58" s="43"/>
      <c r="E58" s="43"/>
      <c r="F58" s="43"/>
      <c r="G58" s="43"/>
      <c r="H58" s="43"/>
      <c r="I58" s="43"/>
      <c r="J58" s="43"/>
    </row>
    <row r="59" spans="1:10" ht="12.75">
      <c r="A59" s="42"/>
      <c r="B59" s="43"/>
      <c r="C59" s="43"/>
      <c r="D59" s="43"/>
      <c r="E59" s="43"/>
      <c r="F59" s="43"/>
      <c r="G59" s="43"/>
      <c r="H59" s="43"/>
      <c r="I59" s="43"/>
      <c r="J59" s="43"/>
    </row>
    <row r="60" spans="1:10" ht="12.75">
      <c r="A60" s="42"/>
      <c r="B60" s="43"/>
      <c r="C60" s="43"/>
      <c r="D60" s="43"/>
      <c r="E60" s="43"/>
      <c r="F60" s="43"/>
      <c r="G60" s="43"/>
      <c r="H60" s="43"/>
      <c r="I60" s="43"/>
      <c r="J60" s="43"/>
    </row>
    <row r="61" spans="1:10" ht="12.75">
      <c r="A61" s="42"/>
      <c r="B61" s="43"/>
      <c r="C61" s="43"/>
      <c r="D61" s="43"/>
      <c r="E61" s="43"/>
      <c r="F61" s="43"/>
      <c r="G61" s="43"/>
      <c r="H61" s="43"/>
      <c r="I61" s="43"/>
      <c r="J61" s="43"/>
    </row>
    <row r="62" spans="1:10" ht="12.75">
      <c r="A62" s="42"/>
      <c r="B62" s="43"/>
      <c r="C62" s="43"/>
      <c r="D62" s="43"/>
      <c r="E62" s="43"/>
      <c r="F62" s="43"/>
      <c r="G62" s="43"/>
      <c r="H62" s="43"/>
      <c r="I62" s="43"/>
      <c r="J62" s="43"/>
    </row>
    <row r="63" spans="1:10" ht="12.75">
      <c r="A63" s="42"/>
      <c r="B63" s="43"/>
      <c r="C63" s="43"/>
      <c r="D63" s="43"/>
      <c r="E63" s="43"/>
      <c r="F63" s="43"/>
      <c r="G63" s="43"/>
      <c r="H63" s="43"/>
      <c r="I63" s="43"/>
      <c r="J63" s="43"/>
    </row>
    <row r="64" spans="1:10" ht="12.75">
      <c r="A64" s="42"/>
      <c r="B64" s="43"/>
      <c r="C64" s="43"/>
      <c r="D64" s="43"/>
      <c r="E64" s="43"/>
      <c r="F64" s="43"/>
      <c r="G64" s="43"/>
      <c r="H64" s="43"/>
      <c r="I64" s="43"/>
      <c r="J64" s="43"/>
    </row>
    <row r="66" spans="1:10" ht="12.75">
      <c r="A66" s="44" t="s">
        <v>507</v>
      </c>
      <c r="B66" s="45">
        <v>2012</v>
      </c>
      <c r="C66" s="45">
        <v>2013</v>
      </c>
      <c r="D66" s="45">
        <v>2014</v>
      </c>
      <c r="E66" s="45">
        <v>2015</v>
      </c>
      <c r="F66" s="45">
        <v>2016</v>
      </c>
      <c r="G66" s="45">
        <v>2017</v>
      </c>
      <c r="H66" s="45">
        <v>2018</v>
      </c>
      <c r="I66" s="45">
        <v>2019</v>
      </c>
      <c r="J66" s="46">
        <v>2020</v>
      </c>
    </row>
    <row r="67" spans="1:10" ht="12.75">
      <c r="A67" s="47" t="s">
        <v>543</v>
      </c>
      <c r="B67" s="48">
        <f>(B37-2012)*$B$32</f>
        <v>0</v>
      </c>
      <c r="C67" s="48">
        <f aca="true" t="shared" si="1" ref="C67:J67">(C37-2012)*$B$32</f>
        <v>-3.851502627436484</v>
      </c>
      <c r="D67" s="48">
        <f t="shared" si="1"/>
        <v>-7.703005254872968</v>
      </c>
      <c r="E67" s="48">
        <f t="shared" si="1"/>
        <v>-11.554507882309451</v>
      </c>
      <c r="F67" s="48">
        <f t="shared" si="1"/>
        <v>-15.406010509745936</v>
      </c>
      <c r="G67" s="48">
        <f t="shared" si="1"/>
        <v>-19.25751313718242</v>
      </c>
      <c r="H67" s="48">
        <f t="shared" si="1"/>
        <v>-23.109015764618903</v>
      </c>
      <c r="I67" s="48">
        <f t="shared" si="1"/>
        <v>-26.960518392055388</v>
      </c>
      <c r="J67" s="49">
        <f t="shared" si="1"/>
        <v>-30.812021019491873</v>
      </c>
    </row>
    <row r="68" spans="1:10" ht="12.75">
      <c r="A68" s="47" t="s">
        <v>542</v>
      </c>
      <c r="B68" s="48"/>
      <c r="C68" s="48"/>
      <c r="D68" s="48"/>
      <c r="E68" s="48">
        <v>0</v>
      </c>
      <c r="F68" s="48">
        <f>-'(2) Hist. Emissions Summary'!$R$59+'(3) Example Cap &amp; Offsets Calcs'!F41-'(3) Example Cap &amp; Offsets Calcs'!F67</f>
        <v>-7.3534071500177625</v>
      </c>
      <c r="G68" s="48">
        <f>-'(2) Hist. Emissions Summary'!$R$59+'(3) Example Cap &amp; Offsets Calcs'!G41-'(3) Example Cap &amp; Offsets Calcs'!G67</f>
        <v>-14.706814300035525</v>
      </c>
      <c r="H68" s="48">
        <f>-'(2) Hist. Emissions Summary'!$R$59+'(3) Example Cap &amp; Offsets Calcs'!H41-'(3) Example Cap &amp; Offsets Calcs'!H67</f>
        <v>-22.06022145005329</v>
      </c>
      <c r="I68" s="48">
        <f>-'(2) Hist. Emissions Summary'!$R$59+'(3) Example Cap &amp; Offsets Calcs'!I41-'(3) Example Cap &amp; Offsets Calcs'!I67</f>
        <v>-29.413628600071053</v>
      </c>
      <c r="J68" s="49">
        <f>-'(2) Hist. Emissions Summary'!$R$59+'(3) Example Cap &amp; Offsets Calcs'!J41-'(3) Example Cap &amp; Offsets Calcs'!J67</f>
        <v>-36.767035750088816</v>
      </c>
    </row>
    <row r="69" spans="1:10" ht="12.75">
      <c r="A69" s="47" t="s">
        <v>503</v>
      </c>
      <c r="B69" s="48"/>
      <c r="C69" s="48"/>
      <c r="D69" s="48"/>
      <c r="E69" s="48">
        <f aca="true" t="shared" si="2" ref="E69:J69">SUM(E67:E68)</f>
        <v>-11.554507882309451</v>
      </c>
      <c r="F69" s="48">
        <f t="shared" si="2"/>
        <v>-22.7594176597637</v>
      </c>
      <c r="G69" s="48">
        <f t="shared" si="2"/>
        <v>-33.964327437217946</v>
      </c>
      <c r="H69" s="48">
        <f t="shared" si="2"/>
        <v>-45.169237214672194</v>
      </c>
      <c r="I69" s="48">
        <f t="shared" si="2"/>
        <v>-56.37414699212644</v>
      </c>
      <c r="J69" s="49">
        <f t="shared" si="2"/>
        <v>-67.57905676958069</v>
      </c>
    </row>
    <row r="70" spans="1:10" ht="12.75">
      <c r="A70" s="47" t="s">
        <v>495</v>
      </c>
      <c r="B70" s="48">
        <f>B67</f>
        <v>0</v>
      </c>
      <c r="C70" s="48">
        <f>C67+B70</f>
        <v>-3.851502627436484</v>
      </c>
      <c r="D70" s="48">
        <f>D67+C70</f>
        <v>-11.554507882309451</v>
      </c>
      <c r="E70" s="48">
        <f>D70+E69</f>
        <v>-23.109015764618903</v>
      </c>
      <c r="F70" s="48">
        <f>F69+E70</f>
        <v>-45.8684334243826</v>
      </c>
      <c r="G70" s="48">
        <f>G69+F70</f>
        <v>-79.83276086160055</v>
      </c>
      <c r="H70" s="48">
        <f>H69+G70</f>
        <v>-125.00199807627274</v>
      </c>
      <c r="I70" s="48">
        <f>I69+H70</f>
        <v>-181.37614506839918</v>
      </c>
      <c r="J70" s="49">
        <f>J69+I70</f>
        <v>-248.95520183797987</v>
      </c>
    </row>
    <row r="71" spans="1:10" ht="12.75">
      <c r="A71" s="47"/>
      <c r="B71" s="50"/>
      <c r="C71" s="50"/>
      <c r="D71" s="50"/>
      <c r="E71" s="50"/>
      <c r="F71" s="51"/>
      <c r="G71" s="51"/>
      <c r="H71" s="51"/>
      <c r="I71" s="51"/>
      <c r="J71" s="52"/>
    </row>
    <row r="72" spans="1:10" ht="12.75">
      <c r="A72" s="53" t="s">
        <v>491</v>
      </c>
      <c r="B72" s="48">
        <f>0.49*J70</f>
        <v>-121.98804890061014</v>
      </c>
      <c r="C72" s="51"/>
      <c r="D72" s="51"/>
      <c r="E72" s="51"/>
      <c r="F72" s="51"/>
      <c r="G72" s="51"/>
      <c r="H72" s="51"/>
      <c r="I72" s="51"/>
      <c r="J72" s="52"/>
    </row>
    <row r="73" spans="1:10" ht="12.75">
      <c r="A73" s="53" t="s">
        <v>492</v>
      </c>
      <c r="B73" s="48">
        <f>-B72</f>
        <v>121.98804890061014</v>
      </c>
      <c r="C73" s="51"/>
      <c r="D73" s="51"/>
      <c r="E73" s="51"/>
      <c r="F73" s="51"/>
      <c r="G73" s="51"/>
      <c r="H73" s="51"/>
      <c r="I73" s="51"/>
      <c r="J73" s="52"/>
    </row>
    <row r="74" spans="1:10" ht="12.75">
      <c r="A74" s="53"/>
      <c r="B74" s="54"/>
      <c r="C74" s="55"/>
      <c r="D74" s="55"/>
      <c r="E74" s="55"/>
      <c r="F74" s="55"/>
      <c r="G74" s="55"/>
      <c r="H74" s="55"/>
      <c r="I74" s="55"/>
      <c r="J74" s="56"/>
    </row>
    <row r="75" spans="1:10" ht="12.75">
      <c r="A75" s="53" t="s">
        <v>490</v>
      </c>
      <c r="B75" s="57">
        <f>B73+J42</f>
        <v>3060.1979700132542</v>
      </c>
      <c r="C75" s="55"/>
      <c r="D75" s="55"/>
      <c r="E75" s="55"/>
      <c r="F75" s="55"/>
      <c r="G75" s="55"/>
      <c r="H75" s="55"/>
      <c r="I75" s="55"/>
      <c r="J75" s="56"/>
    </row>
    <row r="76" spans="1:10" ht="12.75">
      <c r="A76" s="53" t="s">
        <v>493</v>
      </c>
      <c r="B76" s="88">
        <f>B73/B75</f>
        <v>0.0398627964909348</v>
      </c>
      <c r="C76" s="55"/>
      <c r="D76" s="55"/>
      <c r="E76" s="55"/>
      <c r="F76" s="55"/>
      <c r="G76" s="55"/>
      <c r="H76" s="55"/>
      <c r="I76" s="55"/>
      <c r="J76" s="56"/>
    </row>
    <row r="77" spans="1:10" ht="12.75">
      <c r="A77" s="53"/>
      <c r="B77" s="58"/>
      <c r="C77" s="55"/>
      <c r="D77" s="55"/>
      <c r="E77" s="55"/>
      <c r="F77" s="55"/>
      <c r="G77" s="55"/>
      <c r="H77" s="55"/>
      <c r="I77" s="55"/>
      <c r="J77" s="56"/>
    </row>
    <row r="78" spans="1:10" ht="12.75">
      <c r="A78" s="53" t="s">
        <v>500</v>
      </c>
      <c r="B78" s="58">
        <f>B73/J42</f>
        <v>0.04151781260557979</v>
      </c>
      <c r="C78" s="55"/>
      <c r="D78" s="55"/>
      <c r="E78" s="55"/>
      <c r="F78" s="55"/>
      <c r="G78" s="55"/>
      <c r="H78" s="55"/>
      <c r="I78" s="55"/>
      <c r="J78" s="56"/>
    </row>
    <row r="79" spans="1:10" ht="25.5">
      <c r="A79" s="78" t="s">
        <v>513</v>
      </c>
      <c r="B79" s="54">
        <f>B41/(1/$B$76-1)</f>
        <v>8.188569007118735</v>
      </c>
      <c r="C79" s="54">
        <f aca="true" t="shared" si="3" ref="C79:J79">C41/(1/$B$76-1)</f>
        <v>8.028663042782929</v>
      </c>
      <c r="D79" s="54">
        <f t="shared" si="3"/>
        <v>7.868757078447123</v>
      </c>
      <c r="E79" s="54">
        <f t="shared" si="3"/>
        <v>17.480018323050494</v>
      </c>
      <c r="F79" s="54">
        <f t="shared" si="3"/>
        <v>17.01481497864772</v>
      </c>
      <c r="G79" s="54">
        <f t="shared" si="3"/>
        <v>16.549611634244947</v>
      </c>
      <c r="H79" s="54">
        <f t="shared" si="3"/>
        <v>16.084408289842173</v>
      </c>
      <c r="I79" s="54">
        <f t="shared" si="3"/>
        <v>15.6192049454394</v>
      </c>
      <c r="J79" s="59">
        <f t="shared" si="3"/>
        <v>15.154001601036624</v>
      </c>
    </row>
    <row r="80" spans="1:10" ht="12.75">
      <c r="A80" s="60" t="s">
        <v>512</v>
      </c>
      <c r="B80" s="61">
        <f>B79</f>
        <v>8.188569007118735</v>
      </c>
      <c r="C80" s="61">
        <f>B80+C79</f>
        <v>16.217232049901664</v>
      </c>
      <c r="D80" s="61">
        <f aca="true" t="shared" si="4" ref="D80:J80">C80+D79</f>
        <v>24.085989128348785</v>
      </c>
      <c r="E80" s="61">
        <f t="shared" si="4"/>
        <v>41.56600745139928</v>
      </c>
      <c r="F80" s="61">
        <f t="shared" si="4"/>
        <v>58.580822430047</v>
      </c>
      <c r="G80" s="61">
        <f t="shared" si="4"/>
        <v>75.13043406429195</v>
      </c>
      <c r="H80" s="61">
        <f t="shared" si="4"/>
        <v>91.21484235413412</v>
      </c>
      <c r="I80" s="61">
        <f t="shared" si="4"/>
        <v>106.83404729957351</v>
      </c>
      <c r="J80" s="62">
        <f t="shared" si="4"/>
        <v>121.98804890061014</v>
      </c>
    </row>
    <row r="102" spans="1:32" ht="12.75">
      <c r="A102" s="55"/>
      <c r="B102" s="51"/>
      <c r="C102" s="51"/>
      <c r="D102" s="51"/>
      <c r="E102" s="51"/>
      <c r="F102" s="51"/>
      <c r="G102" s="51"/>
      <c r="H102" s="51"/>
      <c r="I102" s="51"/>
      <c r="J102" s="51"/>
      <c r="K102" s="51"/>
      <c r="L102" s="51"/>
      <c r="M102" s="51"/>
      <c r="N102" s="51"/>
      <c r="O102" s="51"/>
      <c r="P102" s="51"/>
      <c r="Q102" s="51"/>
      <c r="R102" s="51"/>
      <c r="S102" s="51"/>
      <c r="T102" s="51"/>
      <c r="U102" s="51"/>
      <c r="V102" s="51"/>
      <c r="W102" s="51"/>
      <c r="X102" s="75"/>
      <c r="Y102" s="75"/>
      <c r="Z102" s="75"/>
      <c r="AA102" s="75"/>
      <c r="AB102" s="75"/>
      <c r="AC102" s="75"/>
      <c r="AD102" s="75"/>
      <c r="AE102" s="75"/>
      <c r="AF102" s="75"/>
    </row>
  </sheetData>
  <printOptions/>
  <pageMargins left="0.75" right="0.75" top="1" bottom="1" header="0.5" footer="0.5"/>
  <pageSetup horizontalDpi="600" verticalDpi="600" orientation="landscape" scale="87" r:id="rId4"/>
  <headerFooter alignWithMargins="0">
    <oddHeader>&amp;C&amp;F</oddHeader>
    <oddFooter>&amp;CPage &amp;P</oddFooter>
  </headerFooter>
  <rowBreaks count="1" manualBreakCount="1">
    <brk id="43" max="255" man="1"/>
  </rowBreaks>
  <drawing r:id="rId3"/>
  <legacyDrawing r:id="rId2"/>
</worksheet>
</file>

<file path=xl/worksheets/sheet4.xml><?xml version="1.0" encoding="utf-8"?>
<worksheet xmlns="http://schemas.openxmlformats.org/spreadsheetml/2006/main" xmlns:r="http://schemas.openxmlformats.org/officeDocument/2006/relationships">
  <sheetPr>
    <tabColor indexed="13"/>
  </sheetPr>
  <dimension ref="A1:AF348"/>
  <sheetViews>
    <sheetView workbookViewId="0" topLeftCell="A1">
      <pane xSplit="1" topLeftCell="B1" activePane="topRight" state="frozen"/>
      <selection pane="topLeft" activeCell="A1" sqref="A1"/>
      <selection pane="topRight" activeCell="X5" sqref="X5"/>
    </sheetView>
  </sheetViews>
  <sheetFormatPr defaultColWidth="9.140625" defaultRowHeight="12.75"/>
  <cols>
    <col min="1" max="1" width="56.421875" style="0" customWidth="1"/>
  </cols>
  <sheetData>
    <row r="1" spans="1:32" ht="12.75">
      <c r="A1" s="44" t="s">
        <v>494</v>
      </c>
      <c r="B1" s="45">
        <v>1990</v>
      </c>
      <c r="C1" s="45">
        <v>1991</v>
      </c>
      <c r="D1" s="45">
        <v>1992</v>
      </c>
      <c r="E1" s="45">
        <v>1993</v>
      </c>
      <c r="F1" s="45">
        <v>1994</v>
      </c>
      <c r="G1" s="45">
        <v>1995</v>
      </c>
      <c r="H1" s="45">
        <v>1996</v>
      </c>
      <c r="I1" s="45">
        <v>1997</v>
      </c>
      <c r="J1" s="45">
        <v>1998</v>
      </c>
      <c r="K1" s="45">
        <v>1999</v>
      </c>
      <c r="L1" s="45">
        <v>2000</v>
      </c>
      <c r="M1" s="45">
        <v>2001</v>
      </c>
      <c r="N1" s="45">
        <v>2002</v>
      </c>
      <c r="O1" s="45">
        <v>2003</v>
      </c>
      <c r="P1" s="45">
        <v>2004</v>
      </c>
      <c r="Q1" s="45">
        <v>2005</v>
      </c>
      <c r="R1" s="45">
        <v>2006</v>
      </c>
      <c r="S1" s="45">
        <v>2007</v>
      </c>
      <c r="T1" s="45">
        <v>2008</v>
      </c>
      <c r="U1" s="45">
        <v>2009</v>
      </c>
      <c r="V1" s="45">
        <v>2010</v>
      </c>
      <c r="W1" s="45">
        <v>2011</v>
      </c>
      <c r="X1" s="45">
        <v>2012</v>
      </c>
      <c r="Y1" s="45">
        <v>2013</v>
      </c>
      <c r="Z1" s="45">
        <v>2014</v>
      </c>
      <c r="AA1" s="45">
        <v>2015</v>
      </c>
      <c r="AB1" s="45">
        <v>2016</v>
      </c>
      <c r="AC1" s="45">
        <v>2017</v>
      </c>
      <c r="AD1" s="45">
        <v>2018</v>
      </c>
      <c r="AE1" s="45">
        <v>2019</v>
      </c>
      <c r="AF1" s="46">
        <v>2020</v>
      </c>
    </row>
    <row r="2" spans="1:32" ht="12.75">
      <c r="A2" s="53" t="s">
        <v>508</v>
      </c>
      <c r="B2" s="77">
        <f>'(2) Hist. Emissions Summary'!B51</f>
        <v>202.23618536355877</v>
      </c>
      <c r="C2" s="77">
        <f>'(2) Hist. Emissions Summary'!C51</f>
        <v>191.71317273201345</v>
      </c>
      <c r="D2" s="77">
        <f>'(2) Hist. Emissions Summary'!D51</f>
        <v>189.98135996166025</v>
      </c>
      <c r="E2" s="77">
        <f>'(2) Hist. Emissions Summary'!E51</f>
        <v>190.15516795224636</v>
      </c>
      <c r="F2" s="77">
        <f>'(2) Hist. Emissions Summary'!F51</f>
        <v>196.85259892649054</v>
      </c>
      <c r="G2" s="77">
        <f>'(2) Hist. Emissions Summary'!G51</f>
        <v>183.8712940851865</v>
      </c>
      <c r="H2" s="77">
        <f>'(2) Hist. Emissions Summary'!H51</f>
        <v>178.69138846539343</v>
      </c>
      <c r="I2" s="77">
        <f>'(2) Hist. Emissions Summary'!I51</f>
        <v>192.36955378984237</v>
      </c>
      <c r="J2" s="77">
        <f>'(2) Hist. Emissions Summary'!J51</f>
        <v>199.04019043148344</v>
      </c>
      <c r="K2" s="77">
        <f>'(2) Hist. Emissions Summary'!K51</f>
        <v>197.89763578669812</v>
      </c>
      <c r="L2" s="77">
        <f>'(2) Hist. Emissions Summary'!L51</f>
        <v>200.0602845585915</v>
      </c>
      <c r="M2" s="77">
        <f>'(2) Hist. Emissions Summary'!M51</f>
        <v>211.05378942621542</v>
      </c>
      <c r="N2" s="77">
        <f>'(2) Hist. Emissions Summary'!N51</f>
        <v>197.9349910044404</v>
      </c>
      <c r="O2" s="77">
        <f>'(2) Hist. Emissions Summary'!O51</f>
        <v>201.18746607009172</v>
      </c>
      <c r="P2" s="77">
        <f>'(2) Hist. Emissions Summary'!P51</f>
        <v>206.58918530248695</v>
      </c>
      <c r="Q2" s="77">
        <f>'(2) Hist. Emissions Summary'!Q51</f>
        <v>195.93944236420367</v>
      </c>
      <c r="R2" s="77">
        <f>'(2) Hist. Emissions Summary'!R51</f>
        <v>197.23026077771328</v>
      </c>
      <c r="S2" s="51"/>
      <c r="T2" s="51"/>
      <c r="U2" s="51"/>
      <c r="V2" s="51"/>
      <c r="W2" s="51"/>
      <c r="X2" s="51"/>
      <c r="Y2" s="51"/>
      <c r="Z2" s="51"/>
      <c r="AA2" s="51"/>
      <c r="AB2" s="51"/>
      <c r="AC2" s="51"/>
      <c r="AD2" s="51"/>
      <c r="AE2" s="51"/>
      <c r="AF2" s="52"/>
    </row>
    <row r="3" spans="1:32" ht="12.75">
      <c r="A3" s="53" t="s">
        <v>509</v>
      </c>
      <c r="B3" s="77">
        <f>'(2) Hist. Emissions Summary'!B59</f>
        <v>401.49485127608716</v>
      </c>
      <c r="C3" s="77">
        <f>'(2) Hist. Emissions Summary'!C59</f>
        <v>386.33279131463036</v>
      </c>
      <c r="D3" s="77">
        <f>'(2) Hist. Emissions Summary'!D59</f>
        <v>387.5756141756175</v>
      </c>
      <c r="E3" s="77">
        <f>'(2) Hist. Emissions Summary'!E59</f>
        <v>383.6294880402239</v>
      </c>
      <c r="F3" s="77">
        <f>'(2) Hist. Emissions Summary'!F59</f>
        <v>394.372189558276</v>
      </c>
      <c r="G3" s="77">
        <f>'(2) Hist. Emissions Summary'!G59</f>
        <v>381.0926017864206</v>
      </c>
      <c r="H3" s="77">
        <f>'(2) Hist. Emissions Summary'!H59</f>
        <v>378.09514585306454</v>
      </c>
      <c r="I3" s="77">
        <f>'(2) Hist. Emissions Summary'!I59</f>
        <v>395.00237218250993</v>
      </c>
      <c r="J3" s="77">
        <f>'(2) Hist. Emissions Summary'!J59</f>
        <v>410.1580615882194</v>
      </c>
      <c r="K3" s="77">
        <f>'(2) Hist. Emissions Summary'!K59</f>
        <v>415.57932764953614</v>
      </c>
      <c r="L3" s="77">
        <f>'(2) Hist. Emissions Summary'!L59</f>
        <v>421.001415878269</v>
      </c>
      <c r="M3" s="77">
        <f>'(2) Hist. Emissions Summary'!M59</f>
        <v>432.5103840807184</v>
      </c>
      <c r="N3" s="77">
        <f>'(2) Hist. Emissions Summary'!N59</f>
        <v>428.3154265957902</v>
      </c>
      <c r="O3" s="77">
        <f>'(2) Hist. Emissions Summary'!O59</f>
        <v>427.2388136616654</v>
      </c>
      <c r="P3" s="77">
        <f>'(2) Hist. Emissions Summary'!P59</f>
        <v>438.8009232662008</v>
      </c>
      <c r="Q3" s="77">
        <f>'(2) Hist. Emissions Summary'!Q59</f>
        <v>430.2694122086206</v>
      </c>
      <c r="R3" s="77">
        <f>'(2) Hist. Emissions Summary'!R59</f>
        <v>432.5790567695807</v>
      </c>
      <c r="S3" s="51"/>
      <c r="T3" s="51"/>
      <c r="U3" s="51"/>
      <c r="V3" s="51"/>
      <c r="W3" s="51"/>
      <c r="X3" s="51"/>
      <c r="Y3" s="51"/>
      <c r="Z3" s="51"/>
      <c r="AA3" s="51"/>
      <c r="AB3" s="51"/>
      <c r="AC3" s="51"/>
      <c r="AD3" s="51"/>
      <c r="AE3" s="51"/>
      <c r="AF3" s="52"/>
    </row>
    <row r="4" spans="1:32" ht="12.75">
      <c r="A4" s="80" t="s">
        <v>510</v>
      </c>
      <c r="B4" s="89"/>
      <c r="C4" s="89"/>
      <c r="D4" s="89"/>
      <c r="E4" s="89"/>
      <c r="F4" s="89"/>
      <c r="G4" s="89"/>
      <c r="H4" s="89"/>
      <c r="I4" s="89"/>
      <c r="J4" s="89"/>
      <c r="K4" s="89"/>
      <c r="L4" s="89"/>
      <c r="M4" s="89"/>
      <c r="N4" s="89"/>
      <c r="O4" s="89"/>
      <c r="P4" s="89"/>
      <c r="Q4" s="89"/>
      <c r="R4" s="89"/>
      <c r="S4" s="89"/>
      <c r="T4" s="89"/>
      <c r="U4" s="89"/>
      <c r="V4" s="89"/>
      <c r="W4" s="89"/>
      <c r="X4" s="92">
        <f>'(3) Example Cap &amp; Offsets Calcs'!B41</f>
        <v>197.23026077771328</v>
      </c>
      <c r="Y4" s="92">
        <f>'(3) Example Cap &amp; Offsets Calcs'!C41</f>
        <v>193.3787581502768</v>
      </c>
      <c r="Z4" s="92">
        <f>'(3) Example Cap &amp; Offsets Calcs'!D41</f>
        <v>189.52725552284033</v>
      </c>
      <c r="AA4" s="92">
        <f>'(3) Example Cap &amp; Offsets Calcs'!E41</f>
        <v>421.02454888727124</v>
      </c>
      <c r="AB4" s="92">
        <f>'(3) Example Cap &amp; Offsets Calcs'!F41</f>
        <v>409.819639109817</v>
      </c>
      <c r="AC4" s="92">
        <f>'(3) Example Cap &amp; Offsets Calcs'!G41</f>
        <v>398.61472933236274</v>
      </c>
      <c r="AD4" s="92">
        <f>'(3) Example Cap &amp; Offsets Calcs'!H41</f>
        <v>387.4098195549085</v>
      </c>
      <c r="AE4" s="92">
        <f>'(3) Example Cap &amp; Offsets Calcs'!I41</f>
        <v>376.20490977745425</v>
      </c>
      <c r="AF4" s="93">
        <f>'(3) Example Cap &amp; Offsets Calcs'!J41</f>
        <v>365</v>
      </c>
    </row>
    <row r="5" spans="1:32" ht="12.75">
      <c r="A5" s="60" t="s">
        <v>511</v>
      </c>
      <c r="B5" s="76"/>
      <c r="C5" s="76"/>
      <c r="D5" s="76"/>
      <c r="E5" s="76"/>
      <c r="F5" s="76"/>
      <c r="G5" s="76"/>
      <c r="H5" s="76"/>
      <c r="I5" s="76"/>
      <c r="J5" s="76"/>
      <c r="K5" s="76"/>
      <c r="L5" s="76"/>
      <c r="M5" s="76"/>
      <c r="N5" s="76"/>
      <c r="O5" s="76"/>
      <c r="P5" s="76"/>
      <c r="Q5" s="76"/>
      <c r="R5" s="76"/>
      <c r="S5" s="76"/>
      <c r="T5" s="76"/>
      <c r="U5" s="76"/>
      <c r="V5" s="76"/>
      <c r="W5" s="76"/>
      <c r="X5" s="94">
        <f>'(3) Example Cap &amp; Offsets Calcs'!B79</f>
        <v>8.188569007118735</v>
      </c>
      <c r="Y5" s="94">
        <f>'(3) Example Cap &amp; Offsets Calcs'!C79</f>
        <v>8.028663042782929</v>
      </c>
      <c r="Z5" s="94">
        <f>'(3) Example Cap &amp; Offsets Calcs'!D79</f>
        <v>7.868757078447123</v>
      </c>
      <c r="AA5" s="94">
        <f>'(3) Example Cap &amp; Offsets Calcs'!E79</f>
        <v>17.480018323050494</v>
      </c>
      <c r="AB5" s="94">
        <f>'(3) Example Cap &amp; Offsets Calcs'!F79</f>
        <v>17.01481497864772</v>
      </c>
      <c r="AC5" s="94">
        <f>'(3) Example Cap &amp; Offsets Calcs'!G79</f>
        <v>16.549611634244947</v>
      </c>
      <c r="AD5" s="94">
        <f>'(3) Example Cap &amp; Offsets Calcs'!H79</f>
        <v>16.084408289842173</v>
      </c>
      <c r="AE5" s="94">
        <f>'(3) Example Cap &amp; Offsets Calcs'!I79</f>
        <v>15.6192049454394</v>
      </c>
      <c r="AF5" s="95">
        <f>'(3) Example Cap &amp; Offsets Calcs'!J79</f>
        <v>15.154001601036624</v>
      </c>
    </row>
    <row r="6" spans="1:32" ht="12.75">
      <c r="A6" s="80" t="s">
        <v>502</v>
      </c>
      <c r="B6" s="89"/>
      <c r="C6" s="89"/>
      <c r="D6" s="89"/>
      <c r="E6" s="89"/>
      <c r="F6" s="89"/>
      <c r="G6" s="89"/>
      <c r="H6" s="89"/>
      <c r="I6" s="89"/>
      <c r="J6" s="89"/>
      <c r="K6" s="89"/>
      <c r="L6" s="89"/>
      <c r="M6" s="89"/>
      <c r="N6" s="89"/>
      <c r="O6" s="89"/>
      <c r="P6" s="89"/>
      <c r="Q6" s="89"/>
      <c r="R6" s="89"/>
      <c r="S6" s="89"/>
      <c r="T6" s="89"/>
      <c r="U6" s="89"/>
      <c r="V6" s="89"/>
      <c r="W6" s="89"/>
      <c r="X6" s="90">
        <f aca="true" t="shared" si="0" ref="X6:AF6">SUM(X4:X5)</f>
        <v>205.418829784832</v>
      </c>
      <c r="Y6" s="90">
        <f t="shared" si="0"/>
        <v>201.40742119305975</v>
      </c>
      <c r="Z6" s="90">
        <f t="shared" si="0"/>
        <v>197.39601260128745</v>
      </c>
      <c r="AA6" s="90">
        <f t="shared" si="0"/>
        <v>438.50456721032174</v>
      </c>
      <c r="AB6" s="90">
        <f t="shared" si="0"/>
        <v>426.8344540884647</v>
      </c>
      <c r="AC6" s="90">
        <f t="shared" si="0"/>
        <v>415.1643409666077</v>
      </c>
      <c r="AD6" s="90">
        <f t="shared" si="0"/>
        <v>403.49422784475064</v>
      </c>
      <c r="AE6" s="90">
        <f t="shared" si="0"/>
        <v>391.8241147228936</v>
      </c>
      <c r="AF6" s="91">
        <f t="shared" si="0"/>
        <v>380.1540016010366</v>
      </c>
    </row>
    <row r="7" spans="1:32" ht="12.75">
      <c r="A7" s="86" t="s">
        <v>501</v>
      </c>
      <c r="B7" s="51"/>
      <c r="C7" s="51"/>
      <c r="D7" s="51"/>
      <c r="E7" s="51"/>
      <c r="F7" s="51"/>
      <c r="G7" s="51"/>
      <c r="H7" s="51"/>
      <c r="I7" s="51"/>
      <c r="J7" s="51"/>
      <c r="K7" s="51"/>
      <c r="L7" s="51"/>
      <c r="M7" s="51"/>
      <c r="N7" s="51"/>
      <c r="O7" s="51"/>
      <c r="P7" s="51"/>
      <c r="Q7" s="51"/>
      <c r="R7" s="51"/>
      <c r="S7" s="51"/>
      <c r="T7" s="51"/>
      <c r="U7" s="51"/>
      <c r="V7" s="51"/>
      <c r="W7" s="51"/>
      <c r="X7" s="82">
        <f>X6/$R$2</f>
        <v>1.0415178126055797</v>
      </c>
      <c r="Y7" s="82">
        <f>Y6/$R$2</f>
        <v>1.0211791050667134</v>
      </c>
      <c r="Z7" s="82">
        <f>Z6/$R$2</f>
        <v>1.0008403975278468</v>
      </c>
      <c r="AA7" s="82">
        <f aca="true" t="shared" si="1" ref="AA7:AF7">AA6/$R$3</f>
        <v>1.0136980982967405</v>
      </c>
      <c r="AB7" s="82">
        <f t="shared" si="1"/>
        <v>0.986720109096322</v>
      </c>
      <c r="AC7" s="82">
        <f t="shared" si="1"/>
        <v>0.9597421198959034</v>
      </c>
      <c r="AD7" s="82">
        <f t="shared" si="1"/>
        <v>0.9327641306954847</v>
      </c>
      <c r="AE7" s="82">
        <f t="shared" si="1"/>
        <v>0.9057861414950661</v>
      </c>
      <c r="AF7" s="83">
        <f t="shared" si="1"/>
        <v>0.8788081522946475</v>
      </c>
    </row>
    <row r="8" spans="1:32" ht="12.75">
      <c r="A8" s="86" t="s">
        <v>498</v>
      </c>
      <c r="B8" s="51"/>
      <c r="C8" s="51"/>
      <c r="D8" s="51"/>
      <c r="E8" s="51"/>
      <c r="F8" s="51"/>
      <c r="G8" s="51"/>
      <c r="H8" s="51"/>
      <c r="I8" s="51"/>
      <c r="J8" s="51"/>
      <c r="K8" s="51"/>
      <c r="L8" s="51"/>
      <c r="M8" s="51"/>
      <c r="N8" s="51"/>
      <c r="O8" s="51"/>
      <c r="P8" s="51"/>
      <c r="Q8" s="51"/>
      <c r="R8" s="51"/>
      <c r="S8" s="51"/>
      <c r="T8" s="51"/>
      <c r="U8" s="51"/>
      <c r="V8" s="51"/>
      <c r="W8" s="51"/>
      <c r="X8" s="82">
        <f>X6/$Q$2</f>
        <v>1.048379169126186</v>
      </c>
      <c r="Y8" s="82">
        <f>Y6/$Q$2</f>
        <v>1.0279064733617667</v>
      </c>
      <c r="Z8" s="82">
        <f>Z6/$Q$2</f>
        <v>1.0074337775973474</v>
      </c>
      <c r="AA8" s="82">
        <f aca="true" t="shared" si="2" ref="AA8:AF8">AA6/$Q$3</f>
        <v>1.019139531577272</v>
      </c>
      <c r="AB8" s="82">
        <f t="shared" si="2"/>
        <v>0.9920167271418996</v>
      </c>
      <c r="AC8" s="82">
        <f t="shared" si="2"/>
        <v>0.9648939227065273</v>
      </c>
      <c r="AD8" s="82">
        <f t="shared" si="2"/>
        <v>0.9377711182711548</v>
      </c>
      <c r="AE8" s="82">
        <f t="shared" si="2"/>
        <v>0.9106483138357825</v>
      </c>
      <c r="AF8" s="83">
        <f t="shared" si="2"/>
        <v>0.8835255094004102</v>
      </c>
    </row>
    <row r="9" spans="1:32" ht="12.75">
      <c r="A9" s="87" t="s">
        <v>499</v>
      </c>
      <c r="B9" s="76"/>
      <c r="C9" s="76"/>
      <c r="D9" s="76"/>
      <c r="E9" s="76"/>
      <c r="F9" s="76"/>
      <c r="G9" s="76"/>
      <c r="H9" s="76"/>
      <c r="I9" s="76"/>
      <c r="J9" s="76"/>
      <c r="K9" s="76"/>
      <c r="L9" s="76"/>
      <c r="M9" s="76"/>
      <c r="N9" s="76"/>
      <c r="O9" s="76"/>
      <c r="P9" s="76"/>
      <c r="Q9" s="76"/>
      <c r="R9" s="76"/>
      <c r="S9" s="76"/>
      <c r="T9" s="76"/>
      <c r="U9" s="76"/>
      <c r="V9" s="76"/>
      <c r="W9" s="76"/>
      <c r="X9" s="84">
        <f>X6/$B$2</f>
        <v>1.0157372648992158</v>
      </c>
      <c r="Y9" s="84">
        <f>Y6/$B$2</f>
        <v>0.9959019986012436</v>
      </c>
      <c r="Z9" s="84">
        <f>Z6/$B$2</f>
        <v>0.9760667323032712</v>
      </c>
      <c r="AA9" s="84">
        <f aca="true" t="shared" si="3" ref="AA9:AF9">AA6/$B$3</f>
        <v>1.092179802098595</v>
      </c>
      <c r="AB9" s="84">
        <f t="shared" si="3"/>
        <v>1.0631131451171534</v>
      </c>
      <c r="AC9" s="84">
        <f t="shared" si="3"/>
        <v>1.0340464881357114</v>
      </c>
      <c r="AD9" s="84">
        <f t="shared" si="3"/>
        <v>1.0049798311542695</v>
      </c>
      <c r="AE9" s="84">
        <f t="shared" si="3"/>
        <v>0.9759131741728277</v>
      </c>
      <c r="AF9" s="85">
        <f t="shared" si="3"/>
        <v>0.9468465171913859</v>
      </c>
    </row>
    <row r="10" ht="12.75">
      <c r="A10" s="55"/>
    </row>
    <row r="11" ht="12.75">
      <c r="A11" s="55"/>
    </row>
    <row r="12" ht="12.75">
      <c r="A12" s="55"/>
    </row>
    <row r="13" ht="12.75">
      <c r="A13" s="55"/>
    </row>
    <row r="14" ht="12.75">
      <c r="A14" s="55"/>
    </row>
    <row r="15" ht="12.75">
      <c r="A15" s="55"/>
    </row>
    <row r="16" ht="12.75">
      <c r="A16" s="55"/>
    </row>
    <row r="17" ht="12.75">
      <c r="A17" s="55"/>
    </row>
    <row r="18" ht="12.75">
      <c r="A18" s="55"/>
    </row>
    <row r="19" ht="12.75">
      <c r="A19" s="55"/>
    </row>
    <row r="20" ht="12.75">
      <c r="A20" s="55"/>
    </row>
    <row r="21" ht="12.75">
      <c r="A21" s="55"/>
    </row>
    <row r="22" ht="12.75">
      <c r="A22" s="55"/>
    </row>
    <row r="23" ht="12.75">
      <c r="A23" s="55"/>
    </row>
    <row r="24" ht="12.75">
      <c r="A24" s="55"/>
    </row>
    <row r="25" ht="12.75">
      <c r="A25" s="55"/>
    </row>
    <row r="26" ht="12.75">
      <c r="A26" s="55"/>
    </row>
    <row r="27" ht="12.75">
      <c r="A27" s="55"/>
    </row>
    <row r="28" ht="12.75">
      <c r="A28" s="55"/>
    </row>
    <row r="29" ht="12.75">
      <c r="A29" s="55"/>
    </row>
    <row r="30" ht="12.75">
      <c r="A30" s="55"/>
    </row>
    <row r="31" ht="12.75">
      <c r="A31" s="55"/>
    </row>
    <row r="32" ht="12.75">
      <c r="A32" s="55"/>
    </row>
    <row r="33" ht="12.75">
      <c r="A33" s="55"/>
    </row>
    <row r="34" ht="12.75">
      <c r="A34" s="55"/>
    </row>
    <row r="35" ht="12.75">
      <c r="A35" s="55"/>
    </row>
    <row r="36" ht="12.75">
      <c r="A36" s="55"/>
    </row>
    <row r="37" ht="12.75">
      <c r="A37" s="55"/>
    </row>
    <row r="38" ht="12.75">
      <c r="A38" s="55"/>
    </row>
    <row r="39" ht="12.75">
      <c r="A39" s="55"/>
    </row>
    <row r="40" ht="12.75">
      <c r="A40" s="55"/>
    </row>
    <row r="41" ht="12.75">
      <c r="A41" s="55"/>
    </row>
    <row r="42" ht="12.75">
      <c r="A42" s="55"/>
    </row>
    <row r="43" ht="12.75">
      <c r="A43" s="55"/>
    </row>
    <row r="44" ht="12.75">
      <c r="A44" s="55"/>
    </row>
    <row r="45" ht="12.75">
      <c r="A45" s="55"/>
    </row>
    <row r="46" ht="12.75">
      <c r="A46" s="55"/>
    </row>
    <row r="47" ht="12.75">
      <c r="A47" s="55"/>
    </row>
    <row r="48" ht="12.75">
      <c r="A48" s="55"/>
    </row>
    <row r="49" ht="12.75">
      <c r="A49" s="55"/>
    </row>
    <row r="50" ht="12.75">
      <c r="A50" s="55"/>
    </row>
    <row r="51" ht="12.75">
      <c r="A51" s="55"/>
    </row>
    <row r="52" ht="12.75">
      <c r="A52" s="55"/>
    </row>
    <row r="53" ht="12.75">
      <c r="A53" s="55"/>
    </row>
    <row r="54" ht="12.75">
      <c r="A54" s="55"/>
    </row>
    <row r="55" ht="12.75">
      <c r="A55" s="55"/>
    </row>
    <row r="56" ht="12.75">
      <c r="A56" s="55"/>
    </row>
    <row r="57" ht="12.75">
      <c r="A57" s="55"/>
    </row>
    <row r="58" ht="12.75">
      <c r="A58" s="55"/>
    </row>
    <row r="59" ht="12.75">
      <c r="A59" s="55"/>
    </row>
    <row r="60" ht="12.75">
      <c r="A60" s="55"/>
    </row>
    <row r="61" ht="12.75">
      <c r="A61" s="55"/>
    </row>
    <row r="62" ht="12.75">
      <c r="A62" s="55"/>
    </row>
    <row r="63" ht="12.75">
      <c r="A63" s="55"/>
    </row>
    <row r="64" ht="12.75">
      <c r="A64" s="55"/>
    </row>
    <row r="65" ht="12.75">
      <c r="A65" s="55"/>
    </row>
    <row r="66" ht="12.75">
      <c r="A66" s="55"/>
    </row>
    <row r="67" ht="12.75">
      <c r="A67" s="55"/>
    </row>
    <row r="68" ht="12.75">
      <c r="A68" s="55"/>
    </row>
    <row r="69" ht="12.75">
      <c r="A69" s="55"/>
    </row>
    <row r="70" ht="12.75">
      <c r="A70" s="55"/>
    </row>
    <row r="71" ht="12.75">
      <c r="A71" s="55"/>
    </row>
    <row r="72" ht="12.75">
      <c r="A72" s="55"/>
    </row>
    <row r="73" ht="12.75">
      <c r="A73" s="55"/>
    </row>
    <row r="74" ht="12.75">
      <c r="A74" s="55"/>
    </row>
    <row r="75" ht="12.75">
      <c r="A75" s="55"/>
    </row>
    <row r="76" ht="12.75">
      <c r="A76" s="55"/>
    </row>
    <row r="77" ht="12.75">
      <c r="A77" s="55"/>
    </row>
    <row r="78" ht="12.75">
      <c r="A78" s="55"/>
    </row>
    <row r="79" ht="12.75">
      <c r="A79" s="55"/>
    </row>
    <row r="80" ht="12.75">
      <c r="A80" s="55"/>
    </row>
    <row r="81" ht="12.75">
      <c r="A81" s="55"/>
    </row>
    <row r="82" ht="12.75">
      <c r="A82" s="55"/>
    </row>
    <row r="83" ht="12.75">
      <c r="A83" s="55"/>
    </row>
    <row r="84" ht="12.75">
      <c r="A84" s="55"/>
    </row>
    <row r="85" ht="12.75">
      <c r="A85" s="55"/>
    </row>
    <row r="86" ht="12.75">
      <c r="A86" s="55"/>
    </row>
    <row r="87" ht="12.75">
      <c r="A87" s="55"/>
    </row>
    <row r="88" ht="12.75">
      <c r="A88" s="55"/>
    </row>
    <row r="89" ht="12.75">
      <c r="A89" s="55"/>
    </row>
    <row r="90" ht="12.75">
      <c r="A90" s="55"/>
    </row>
    <row r="91" ht="12.75">
      <c r="A91" s="55"/>
    </row>
    <row r="92" ht="12.75">
      <c r="A92" s="55"/>
    </row>
    <row r="93" ht="12.75">
      <c r="A93" s="55"/>
    </row>
    <row r="94" ht="12.75">
      <c r="A94" s="55"/>
    </row>
    <row r="95" ht="12.75">
      <c r="A95" s="55"/>
    </row>
    <row r="96" ht="12.75">
      <c r="A96" s="55"/>
    </row>
    <row r="97" ht="12.75">
      <c r="A97" s="55"/>
    </row>
    <row r="98" ht="12.75">
      <c r="A98" s="55"/>
    </row>
    <row r="99" ht="12.75">
      <c r="A99" s="55"/>
    </row>
    <row r="100" ht="12.75">
      <c r="A100" s="55"/>
    </row>
    <row r="101" ht="12.75">
      <c r="A101" s="55"/>
    </row>
    <row r="102" ht="12.75">
      <c r="A102" s="55"/>
    </row>
    <row r="103" ht="12.75">
      <c r="A103" s="55"/>
    </row>
    <row r="104" ht="12.75">
      <c r="A104" s="55"/>
    </row>
    <row r="105" ht="12.75">
      <c r="A105" s="55"/>
    </row>
    <row r="106" ht="12.75">
      <c r="A106" s="55"/>
    </row>
    <row r="107" ht="12.75">
      <c r="A107" s="55"/>
    </row>
    <row r="108" ht="12.75">
      <c r="A108" s="55"/>
    </row>
    <row r="109" ht="12.75">
      <c r="A109" s="55"/>
    </row>
    <row r="110" ht="12.75">
      <c r="A110" s="55"/>
    </row>
    <row r="111" ht="12.75">
      <c r="A111" s="55"/>
    </row>
    <row r="112" ht="12.75">
      <c r="A112" s="55"/>
    </row>
    <row r="113" ht="12.75">
      <c r="A113" s="55"/>
    </row>
    <row r="114" ht="12.75">
      <c r="A114" s="55"/>
    </row>
    <row r="115" ht="12.75">
      <c r="A115" s="55"/>
    </row>
    <row r="116" ht="12.75">
      <c r="A116" s="55"/>
    </row>
    <row r="117" ht="12.75">
      <c r="A117" s="55"/>
    </row>
    <row r="118" ht="12.75">
      <c r="A118" s="55"/>
    </row>
    <row r="119" ht="12.75">
      <c r="A119" s="55"/>
    </row>
    <row r="120" ht="12.75">
      <c r="A120" s="55"/>
    </row>
    <row r="121" ht="12.75">
      <c r="A121" s="55"/>
    </row>
    <row r="122" ht="12.75">
      <c r="A122" s="55"/>
    </row>
    <row r="123" ht="12.75">
      <c r="A123" s="55"/>
    </row>
    <row r="124" ht="12.75">
      <c r="A124" s="55"/>
    </row>
    <row r="125" ht="12.75">
      <c r="A125" s="55"/>
    </row>
    <row r="126" ht="12.75">
      <c r="A126" s="55"/>
    </row>
    <row r="127" ht="12.75">
      <c r="A127" s="55"/>
    </row>
    <row r="128" ht="12.75">
      <c r="A128" s="55"/>
    </row>
    <row r="129" ht="12.75">
      <c r="A129" s="55"/>
    </row>
    <row r="130" ht="12.75">
      <c r="A130" s="55"/>
    </row>
    <row r="131" ht="12.75">
      <c r="A131" s="55"/>
    </row>
    <row r="132" ht="12.75">
      <c r="A132" s="55"/>
    </row>
    <row r="133" ht="12.75">
      <c r="A133" s="55"/>
    </row>
    <row r="134" ht="12.75">
      <c r="A134" s="55"/>
    </row>
    <row r="135" ht="12.75">
      <c r="A135" s="55"/>
    </row>
    <row r="136" ht="12.75">
      <c r="A136" s="55"/>
    </row>
    <row r="137" ht="12.75">
      <c r="A137" s="55"/>
    </row>
    <row r="138" ht="12.75">
      <c r="A138" s="55"/>
    </row>
    <row r="139" ht="12.75">
      <c r="A139" s="55"/>
    </row>
    <row r="140" ht="12.75">
      <c r="A140" s="55"/>
    </row>
    <row r="141" ht="12.75">
      <c r="A141" s="55"/>
    </row>
    <row r="142" ht="12.75">
      <c r="A142" s="55"/>
    </row>
    <row r="143" ht="12.75">
      <c r="A143" s="55"/>
    </row>
    <row r="144" ht="12.75">
      <c r="A144" s="55"/>
    </row>
    <row r="145" ht="12.75">
      <c r="A145" s="55"/>
    </row>
    <row r="146" ht="12.75">
      <c r="A146" s="55"/>
    </row>
    <row r="147" ht="12.75">
      <c r="A147" s="55"/>
    </row>
    <row r="148" ht="12.75">
      <c r="A148" s="55"/>
    </row>
    <row r="149" ht="12.75">
      <c r="A149" s="55"/>
    </row>
    <row r="150" ht="12.75">
      <c r="A150" s="55"/>
    </row>
    <row r="151" ht="12.75">
      <c r="A151" s="55"/>
    </row>
    <row r="152" ht="12.75">
      <c r="A152" s="55"/>
    </row>
    <row r="153" ht="12.75">
      <c r="A153" s="55"/>
    </row>
    <row r="154" ht="12.75">
      <c r="A154" s="55"/>
    </row>
    <row r="155" ht="12.75">
      <c r="A155" s="55"/>
    </row>
    <row r="156" ht="12.75">
      <c r="A156" s="55"/>
    </row>
    <row r="157" ht="12.75">
      <c r="A157" s="55"/>
    </row>
    <row r="158" ht="12.75">
      <c r="A158" s="55"/>
    </row>
    <row r="159" ht="12.75">
      <c r="A159" s="55"/>
    </row>
    <row r="160" ht="12.75">
      <c r="A160" s="55"/>
    </row>
    <row r="161" ht="12.75">
      <c r="A161" s="55"/>
    </row>
    <row r="162" ht="12.75">
      <c r="A162" s="55"/>
    </row>
    <row r="163" ht="12.75">
      <c r="A163" s="55"/>
    </row>
    <row r="164" ht="12.75">
      <c r="A164" s="55"/>
    </row>
    <row r="165" ht="12.75">
      <c r="A165" s="55"/>
    </row>
    <row r="166" ht="12.75">
      <c r="A166" s="55"/>
    </row>
    <row r="167" ht="12.75">
      <c r="A167" s="55"/>
    </row>
    <row r="168" ht="12.75">
      <c r="A168" s="55"/>
    </row>
    <row r="169" ht="12.75">
      <c r="A169" s="55"/>
    </row>
    <row r="170" ht="12.75">
      <c r="A170" s="55"/>
    </row>
    <row r="171" ht="12.75">
      <c r="A171" s="55"/>
    </row>
    <row r="172" ht="12.75">
      <c r="A172" s="55"/>
    </row>
    <row r="173" ht="12.75">
      <c r="A173" s="55"/>
    </row>
    <row r="174" ht="12.75">
      <c r="A174" s="55"/>
    </row>
    <row r="175" ht="12.75">
      <c r="A175" s="55"/>
    </row>
    <row r="176" ht="12.75">
      <c r="A176" s="55"/>
    </row>
    <row r="177" ht="12.75">
      <c r="A177" s="55"/>
    </row>
    <row r="178" ht="12.75">
      <c r="A178" s="55"/>
    </row>
    <row r="179" ht="12.75">
      <c r="A179" s="55"/>
    </row>
    <row r="180" ht="12.75">
      <c r="A180" s="55"/>
    </row>
    <row r="181" ht="12.75">
      <c r="A181" s="55"/>
    </row>
    <row r="182" ht="12.75">
      <c r="A182" s="55"/>
    </row>
    <row r="183" ht="12.75">
      <c r="A183" s="55"/>
    </row>
    <row r="184" ht="12.75">
      <c r="A184" s="55"/>
    </row>
    <row r="185" ht="12.75">
      <c r="A185" s="55"/>
    </row>
    <row r="186" ht="12.75">
      <c r="A186" s="55"/>
    </row>
    <row r="187" ht="12.75">
      <c r="A187" s="55"/>
    </row>
    <row r="188" ht="12.75">
      <c r="A188" s="55"/>
    </row>
    <row r="189" ht="12.75">
      <c r="A189" s="55"/>
    </row>
    <row r="190" ht="12.75">
      <c r="A190" s="55"/>
    </row>
    <row r="191" ht="12.75">
      <c r="A191" s="55"/>
    </row>
    <row r="192" ht="12.75">
      <c r="A192" s="55"/>
    </row>
    <row r="193" ht="12.75">
      <c r="A193" s="55"/>
    </row>
    <row r="194" ht="12.75">
      <c r="A194" s="55"/>
    </row>
    <row r="195" ht="12.75">
      <c r="A195" s="55"/>
    </row>
    <row r="196" ht="12.75">
      <c r="A196" s="55"/>
    </row>
    <row r="197" ht="12.75">
      <c r="A197" s="55"/>
    </row>
    <row r="198" ht="12.75">
      <c r="A198" s="55"/>
    </row>
    <row r="199" ht="12.75">
      <c r="A199" s="55"/>
    </row>
    <row r="200" ht="12.75">
      <c r="A200" s="55"/>
    </row>
    <row r="201" ht="12.75">
      <c r="A201" s="55"/>
    </row>
    <row r="202" ht="12.75">
      <c r="A202" s="55"/>
    </row>
    <row r="203" ht="12.75">
      <c r="A203" s="55"/>
    </row>
    <row r="204" ht="12.75">
      <c r="A204" s="55"/>
    </row>
    <row r="205" ht="12.75">
      <c r="A205" s="55"/>
    </row>
    <row r="206" ht="12.75">
      <c r="A206" s="55"/>
    </row>
    <row r="207" ht="12.75">
      <c r="A207" s="55"/>
    </row>
    <row r="208" ht="12.75">
      <c r="A208" s="55"/>
    </row>
    <row r="209" ht="12.75">
      <c r="A209" s="55"/>
    </row>
    <row r="210" ht="12.75">
      <c r="A210" s="55"/>
    </row>
    <row r="211" ht="12.75">
      <c r="A211" s="55"/>
    </row>
    <row r="212" ht="12.75">
      <c r="A212" s="55"/>
    </row>
    <row r="213" ht="12.75">
      <c r="A213" s="55"/>
    </row>
    <row r="214" ht="12.75">
      <c r="A214" s="55"/>
    </row>
    <row r="215" ht="12.75">
      <c r="A215" s="55"/>
    </row>
    <row r="216" ht="12.75">
      <c r="A216" s="55"/>
    </row>
    <row r="217" ht="12.75">
      <c r="A217" s="55"/>
    </row>
    <row r="218" ht="12.75">
      <c r="A218" s="55"/>
    </row>
    <row r="219" ht="12.75">
      <c r="A219" s="55"/>
    </row>
    <row r="220" ht="12.75">
      <c r="A220" s="55"/>
    </row>
    <row r="221" ht="12.75">
      <c r="A221" s="55"/>
    </row>
    <row r="222" ht="12.75">
      <c r="A222" s="55"/>
    </row>
    <row r="223" ht="12.75">
      <c r="A223" s="55"/>
    </row>
    <row r="224" ht="12.75">
      <c r="A224" s="55"/>
    </row>
    <row r="225" ht="12.75">
      <c r="A225" s="55"/>
    </row>
    <row r="226" ht="12.75">
      <c r="A226" s="55"/>
    </row>
    <row r="227" ht="12.75">
      <c r="A227" s="55"/>
    </row>
    <row r="228" ht="12.75">
      <c r="A228" s="55"/>
    </row>
    <row r="229" ht="12.75">
      <c r="A229" s="55"/>
    </row>
    <row r="230" ht="12.75">
      <c r="A230" s="55"/>
    </row>
    <row r="231" ht="12.75">
      <c r="A231" s="55"/>
    </row>
    <row r="232" ht="12.75">
      <c r="A232" s="55"/>
    </row>
    <row r="233" ht="12.75">
      <c r="A233" s="55"/>
    </row>
    <row r="234" ht="12.75">
      <c r="A234" s="55"/>
    </row>
    <row r="235" ht="12.75">
      <c r="A235" s="55"/>
    </row>
    <row r="236" ht="12.75">
      <c r="A236" s="55"/>
    </row>
    <row r="237" ht="12.75">
      <c r="A237" s="55"/>
    </row>
    <row r="238" ht="12.75">
      <c r="A238" s="55"/>
    </row>
    <row r="239" ht="12.75">
      <c r="A239" s="55"/>
    </row>
    <row r="240" ht="12.75">
      <c r="A240" s="55"/>
    </row>
    <row r="241" ht="12.75">
      <c r="A241" s="55"/>
    </row>
    <row r="242" ht="12.75">
      <c r="A242" s="55"/>
    </row>
    <row r="243" ht="12.75">
      <c r="A243" s="55"/>
    </row>
    <row r="244" ht="12.75">
      <c r="A244" s="55"/>
    </row>
    <row r="245" ht="12.75">
      <c r="A245" s="55"/>
    </row>
    <row r="246" ht="12.75">
      <c r="A246" s="55"/>
    </row>
    <row r="247" ht="12.75">
      <c r="A247" s="55"/>
    </row>
    <row r="248" ht="12.75">
      <c r="A248" s="55"/>
    </row>
    <row r="249" ht="12.75">
      <c r="A249" s="55"/>
    </row>
    <row r="250" ht="12.75">
      <c r="A250" s="55"/>
    </row>
    <row r="251" ht="12.75">
      <c r="A251" s="55"/>
    </row>
    <row r="252" ht="12.75">
      <c r="A252" s="55"/>
    </row>
    <row r="253" ht="12.75">
      <c r="A253" s="55"/>
    </row>
    <row r="254" ht="12.75">
      <c r="A254" s="55"/>
    </row>
    <row r="255" ht="12.75">
      <c r="A255" s="55"/>
    </row>
    <row r="256" ht="12.75">
      <c r="A256" s="55"/>
    </row>
    <row r="257" ht="12.75">
      <c r="A257" s="55"/>
    </row>
    <row r="258" ht="12.75">
      <c r="A258" s="55"/>
    </row>
    <row r="259" ht="12.75">
      <c r="A259" s="55"/>
    </row>
    <row r="260" ht="12.75">
      <c r="A260" s="55"/>
    </row>
    <row r="261" ht="12.75">
      <c r="A261" s="55"/>
    </row>
    <row r="262" ht="12.75">
      <c r="A262" s="55"/>
    </row>
    <row r="263" ht="12.75">
      <c r="A263" s="55"/>
    </row>
    <row r="264" ht="12.75">
      <c r="A264" s="55"/>
    </row>
    <row r="265" ht="12.75">
      <c r="A265" s="55"/>
    </row>
    <row r="266" ht="12.75">
      <c r="A266" s="55"/>
    </row>
    <row r="267" ht="12.75">
      <c r="A267" s="55"/>
    </row>
    <row r="268" ht="12.75">
      <c r="A268" s="55"/>
    </row>
    <row r="269" ht="12.75">
      <c r="A269" s="55"/>
    </row>
    <row r="270" ht="12.75">
      <c r="A270" s="55"/>
    </row>
    <row r="271" ht="12.75">
      <c r="A271" s="55"/>
    </row>
    <row r="272" ht="12.75">
      <c r="A272" s="55"/>
    </row>
    <row r="273" ht="12.75">
      <c r="A273" s="55"/>
    </row>
    <row r="274" ht="12.75">
      <c r="A274" s="55"/>
    </row>
    <row r="275" ht="12.75">
      <c r="A275" s="55"/>
    </row>
    <row r="276" ht="12.75">
      <c r="A276" s="55"/>
    </row>
    <row r="277" ht="12.75">
      <c r="A277" s="55"/>
    </row>
    <row r="278" ht="12.75">
      <c r="A278" s="55"/>
    </row>
    <row r="279" ht="12.75">
      <c r="A279" s="55"/>
    </row>
    <row r="280" ht="12.75">
      <c r="A280" s="55"/>
    </row>
    <row r="281" ht="12.75">
      <c r="A281" s="55"/>
    </row>
    <row r="282" ht="12.75">
      <c r="A282" s="55"/>
    </row>
    <row r="283" ht="12.75">
      <c r="A283" s="55"/>
    </row>
    <row r="284" ht="12.75">
      <c r="A284" s="55"/>
    </row>
    <row r="285" ht="12.75">
      <c r="A285" s="55"/>
    </row>
    <row r="286" ht="12.75">
      <c r="A286" s="55"/>
    </row>
    <row r="287" ht="12.75">
      <c r="A287" s="55"/>
    </row>
    <row r="288" ht="12.75">
      <c r="A288" s="55"/>
    </row>
    <row r="289" ht="12.75">
      <c r="A289" s="55"/>
    </row>
    <row r="290" ht="12.75">
      <c r="A290" s="55"/>
    </row>
    <row r="291" ht="12.75">
      <c r="A291" s="55"/>
    </row>
    <row r="292" ht="12.75">
      <c r="A292" s="55"/>
    </row>
    <row r="293" ht="12.75">
      <c r="A293" s="55"/>
    </row>
    <row r="294" ht="12.75">
      <c r="A294" s="55"/>
    </row>
    <row r="295" ht="12.75">
      <c r="A295" s="55"/>
    </row>
    <row r="296" ht="12.75">
      <c r="A296" s="55"/>
    </row>
    <row r="297" ht="12.75">
      <c r="A297" s="55"/>
    </row>
    <row r="298" ht="12.75">
      <c r="A298" s="55"/>
    </row>
    <row r="299" ht="12.75">
      <c r="A299" s="55"/>
    </row>
    <row r="300" ht="12.75">
      <c r="A300" s="55"/>
    </row>
    <row r="301" ht="12.75">
      <c r="A301" s="55"/>
    </row>
    <row r="302" ht="12.75">
      <c r="A302" s="55"/>
    </row>
    <row r="303" ht="12.75">
      <c r="A303" s="55"/>
    </row>
    <row r="304" ht="12.75">
      <c r="A304" s="55"/>
    </row>
    <row r="305" ht="12.75">
      <c r="A305" s="55"/>
    </row>
    <row r="306" ht="12.75">
      <c r="A306" s="55"/>
    </row>
    <row r="307" ht="12.75">
      <c r="A307" s="55"/>
    </row>
    <row r="308" ht="12.75">
      <c r="A308" s="55"/>
    </row>
    <row r="309" ht="12.75">
      <c r="A309" s="55"/>
    </row>
    <row r="310" ht="12.75">
      <c r="A310" s="55"/>
    </row>
    <row r="311" ht="12.75">
      <c r="A311" s="55"/>
    </row>
    <row r="312" ht="12.75">
      <c r="A312" s="55"/>
    </row>
    <row r="313" ht="12.75">
      <c r="A313" s="55"/>
    </row>
    <row r="314" ht="12.75">
      <c r="A314" s="55"/>
    </row>
    <row r="315" ht="12.75">
      <c r="A315" s="55"/>
    </row>
    <row r="316" ht="12.75">
      <c r="A316" s="55"/>
    </row>
    <row r="317" ht="12.75">
      <c r="A317" s="55"/>
    </row>
    <row r="318" ht="12.75">
      <c r="A318" s="55"/>
    </row>
    <row r="319" ht="12.75">
      <c r="A319" s="55"/>
    </row>
    <row r="320" ht="12.75">
      <c r="A320" s="55"/>
    </row>
    <row r="321" ht="12.75">
      <c r="A321" s="55"/>
    </row>
    <row r="322" ht="12.75">
      <c r="A322" s="55"/>
    </row>
    <row r="323" ht="12.75">
      <c r="A323" s="55"/>
    </row>
    <row r="324" ht="12.75">
      <c r="A324" s="55"/>
    </row>
    <row r="325" ht="12.75">
      <c r="A325" s="55"/>
    </row>
    <row r="326" ht="12.75">
      <c r="A326" s="55"/>
    </row>
    <row r="327" ht="12.75">
      <c r="A327" s="55"/>
    </row>
    <row r="328" ht="12.75">
      <c r="A328" s="55"/>
    </row>
    <row r="329" ht="12.75">
      <c r="A329" s="55"/>
    </row>
    <row r="330" ht="12.75">
      <c r="A330" s="55"/>
    </row>
    <row r="331" ht="12.75">
      <c r="A331" s="55"/>
    </row>
    <row r="332" ht="12.75">
      <c r="A332" s="55"/>
    </row>
    <row r="333" ht="12.75">
      <c r="A333" s="55"/>
    </row>
    <row r="334" ht="12.75">
      <c r="A334" s="55"/>
    </row>
    <row r="335" ht="12.75">
      <c r="A335" s="55"/>
    </row>
    <row r="336" ht="12.75">
      <c r="A336" s="55"/>
    </row>
    <row r="337" ht="12.75">
      <c r="A337" s="55"/>
    </row>
    <row r="338" ht="12.75">
      <c r="A338" s="55"/>
    </row>
    <row r="339" ht="12.75">
      <c r="A339" s="55"/>
    </row>
    <row r="340" ht="12.75">
      <c r="A340" s="55"/>
    </row>
    <row r="341" ht="12.75">
      <c r="A341" s="55"/>
    </row>
    <row r="342" ht="12.75">
      <c r="A342" s="55"/>
    </row>
    <row r="343" ht="12.75">
      <c r="A343" s="55"/>
    </row>
    <row r="344" ht="12.75">
      <c r="A344" s="55"/>
    </row>
    <row r="345" ht="12.75">
      <c r="A345" s="55"/>
    </row>
    <row r="346" ht="12.75">
      <c r="A346" s="55"/>
    </row>
    <row r="347" ht="12.75">
      <c r="A347" s="55"/>
    </row>
    <row r="348" ht="12.75">
      <c r="A348" s="55"/>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42"/>
  </sheetPr>
  <dimension ref="A1:X850"/>
  <sheetViews>
    <sheetView zoomScaleSheetLayoutView="130" workbookViewId="0" topLeftCell="A1">
      <pane xSplit="1" ySplit="3" topLeftCell="B4" activePane="bottomRight" state="frozen"/>
      <selection pane="topLeft" activeCell="A1" sqref="A1"/>
      <selection pane="topRight" activeCell="D1" sqref="D1"/>
      <selection pane="bottomLeft" activeCell="A3" sqref="A3"/>
      <selection pane="bottomRight" activeCell="A9" sqref="A9"/>
    </sheetView>
  </sheetViews>
  <sheetFormatPr defaultColWidth="9.140625" defaultRowHeight="12.75"/>
  <cols>
    <col min="1" max="1" width="44.28125" style="0" customWidth="1"/>
    <col min="3" max="3" width="27.7109375" style="0" customWidth="1"/>
    <col min="4" max="4" width="17.00390625" style="0" customWidth="1"/>
    <col min="5" max="5" width="24.140625" style="0" customWidth="1"/>
    <col min="6" max="6" width="31.140625" style="0" customWidth="1"/>
    <col min="7" max="7" width="20.00390625" style="0" customWidth="1"/>
    <col min="8" max="8" width="24.421875" style="0" customWidth="1"/>
    <col min="9" max="9" width="17.421875" style="0" customWidth="1"/>
    <col min="10" max="24" width="14.00390625" style="0" customWidth="1"/>
  </cols>
  <sheetData>
    <row r="1" spans="1:2" ht="39.75" customHeight="1">
      <c r="A1" s="127" t="s">
        <v>541</v>
      </c>
      <c r="B1" s="126" t="s">
        <v>524</v>
      </c>
    </row>
    <row r="2" spans="1:24" ht="12.75">
      <c r="A2" s="24" t="s">
        <v>386</v>
      </c>
      <c r="D2" s="8" t="s">
        <v>366</v>
      </c>
      <c r="I2" s="3" t="s">
        <v>367</v>
      </c>
      <c r="J2" s="4">
        <f aca="true" t="shared" si="0" ref="J2:X2">SUBTOTAL(9,J4:J850)</f>
        <v>426.6005400505566</v>
      </c>
      <c r="K2" s="4">
        <f t="shared" si="0"/>
        <v>410.40311334185645</v>
      </c>
      <c r="L2" s="4">
        <f t="shared" si="0"/>
        <v>412.3779656728203</v>
      </c>
      <c r="M2" s="4">
        <f t="shared" si="0"/>
        <v>409.3916808520193</v>
      </c>
      <c r="N2" s="4">
        <f t="shared" si="0"/>
        <v>421.8126240281529</v>
      </c>
      <c r="O2" s="4">
        <f t="shared" si="0"/>
        <v>411.4066444636327</v>
      </c>
      <c r="P2" s="4">
        <f t="shared" si="0"/>
        <v>409.16940655824476</v>
      </c>
      <c r="Q2" s="4">
        <f t="shared" si="0"/>
        <v>427.51298699926434</v>
      </c>
      <c r="R2" s="4">
        <f t="shared" si="0"/>
        <v>443.8572915840334</v>
      </c>
      <c r="S2" s="4">
        <f t="shared" si="0"/>
        <v>451.3211493287736</v>
      </c>
      <c r="T2" s="4">
        <f t="shared" si="0"/>
        <v>452.27353607401176</v>
      </c>
      <c r="U2" s="4">
        <f t="shared" si="0"/>
        <v>468.6577103387822</v>
      </c>
      <c r="V2" s="4">
        <f t="shared" si="0"/>
        <v>463.8407953142437</v>
      </c>
      <c r="W2" s="4">
        <f t="shared" si="0"/>
        <v>462.75274313424484</v>
      </c>
      <c r="X2" s="4">
        <f t="shared" si="0"/>
        <v>479.7404769261299</v>
      </c>
    </row>
    <row r="3" spans="1:24" ht="27" customHeight="1">
      <c r="A3" s="11" t="s">
        <v>369</v>
      </c>
      <c r="B3" s="25" t="s">
        <v>0</v>
      </c>
      <c r="C3" s="26" t="s">
        <v>1</v>
      </c>
      <c r="D3" s="26" t="s">
        <v>2</v>
      </c>
      <c r="E3" s="26" t="s">
        <v>3</v>
      </c>
      <c r="F3" s="26" t="s">
        <v>4</v>
      </c>
      <c r="G3" s="26" t="s">
        <v>5</v>
      </c>
      <c r="H3" s="26" t="s">
        <v>6</v>
      </c>
      <c r="I3" s="27" t="s">
        <v>7</v>
      </c>
      <c r="J3" s="28" t="s">
        <v>387</v>
      </c>
      <c r="K3" s="29" t="s">
        <v>388</v>
      </c>
      <c r="L3" s="29" t="s">
        <v>389</v>
      </c>
      <c r="M3" s="29" t="s">
        <v>390</v>
      </c>
      <c r="N3" s="29" t="s">
        <v>391</v>
      </c>
      <c r="O3" s="29" t="s">
        <v>392</v>
      </c>
      <c r="P3" s="29" t="s">
        <v>393</v>
      </c>
      <c r="Q3" s="29" t="s">
        <v>394</v>
      </c>
      <c r="R3" s="29" t="s">
        <v>395</v>
      </c>
      <c r="S3" s="29" t="s">
        <v>396</v>
      </c>
      <c r="T3" s="29" t="s">
        <v>8</v>
      </c>
      <c r="U3" s="29" t="s">
        <v>9</v>
      </c>
      <c r="V3" s="29" t="s">
        <v>10</v>
      </c>
      <c r="W3" s="29" t="s">
        <v>11</v>
      </c>
      <c r="X3" s="29" t="s">
        <v>12</v>
      </c>
    </row>
    <row r="4" spans="1:24" ht="13.5" customHeight="1">
      <c r="A4" s="5" t="s">
        <v>371</v>
      </c>
      <c r="B4" s="5" t="s">
        <v>58</v>
      </c>
      <c r="C4" s="5" t="s">
        <v>16</v>
      </c>
      <c r="D4" s="5" t="s">
        <v>59</v>
      </c>
      <c r="E4" s="5" t="s">
        <v>18</v>
      </c>
      <c r="F4" s="5" t="s">
        <v>19</v>
      </c>
      <c r="G4" s="5" t="s">
        <v>20</v>
      </c>
      <c r="H4" s="5" t="s">
        <v>195</v>
      </c>
      <c r="I4" s="5" t="s">
        <v>22</v>
      </c>
      <c r="J4" s="30">
        <v>0.00024317481300000003</v>
      </c>
      <c r="K4" s="30">
        <v>0.00021540351000000043</v>
      </c>
      <c r="L4" s="30">
        <v>0.00025207404599999865</v>
      </c>
      <c r="M4" s="30">
        <v>0.0002581045109999989</v>
      </c>
      <c r="N4" s="30">
        <v>0.00028487102700000067</v>
      </c>
      <c r="O4" s="30">
        <v>0.00029967128100000093</v>
      </c>
      <c r="P4" s="30">
        <v>0.00030572616900000017</v>
      </c>
      <c r="Q4" s="30">
        <v>0.0002915309460000004</v>
      </c>
      <c r="R4" s="30">
        <v>0.00030121660800000054</v>
      </c>
      <c r="S4" s="30">
        <v>0.000295904532</v>
      </c>
      <c r="T4" s="30">
        <v>0.0002882443620000004</v>
      </c>
      <c r="U4" s="30">
        <v>0.00026693443748339486</v>
      </c>
      <c r="V4" s="30">
        <v>0.00027111282224538306</v>
      </c>
      <c r="W4" s="30">
        <v>0.00034766024958193375</v>
      </c>
      <c r="X4" s="30">
        <v>0.0003313935480588959</v>
      </c>
    </row>
    <row r="5" spans="1:24" ht="13.5" customHeight="1">
      <c r="A5" s="5" t="s">
        <v>371</v>
      </c>
      <c r="B5" s="5" t="s">
        <v>58</v>
      </c>
      <c r="C5" s="5" t="s">
        <v>16</v>
      </c>
      <c r="D5" s="5" t="s">
        <v>59</v>
      </c>
      <c r="E5" s="5" t="s">
        <v>18</v>
      </c>
      <c r="F5" s="5" t="s">
        <v>19</v>
      </c>
      <c r="G5" s="5" t="s">
        <v>20</v>
      </c>
      <c r="H5" s="5" t="s">
        <v>195</v>
      </c>
      <c r="I5" s="5" t="s">
        <v>23</v>
      </c>
      <c r="J5" s="30">
        <v>0.6139585040600001</v>
      </c>
      <c r="K5" s="30">
        <v>0.5423039797000011</v>
      </c>
      <c r="L5" s="30">
        <v>0.6346264196199967</v>
      </c>
      <c r="M5" s="30">
        <v>0.6498088331699972</v>
      </c>
      <c r="N5" s="30">
        <v>0.7171967236900018</v>
      </c>
      <c r="O5" s="30">
        <v>0.7565986342200024</v>
      </c>
      <c r="P5" s="30">
        <v>0.7718857847800005</v>
      </c>
      <c r="Q5" s="30">
        <v>0.7415991969200011</v>
      </c>
      <c r="R5" s="30">
        <v>0.7605002169600013</v>
      </c>
      <c r="S5" s="30">
        <v>0.74708848984</v>
      </c>
      <c r="T5" s="30">
        <v>0.727748384440001</v>
      </c>
      <c r="U5" s="30">
        <v>0.6739458988271235</v>
      </c>
      <c r="V5" s="30">
        <v>0.6844953254976291</v>
      </c>
      <c r="W5" s="30">
        <v>0.8752760664474684</v>
      </c>
      <c r="X5" s="30">
        <v>0.8343227088511346</v>
      </c>
    </row>
    <row r="6" spans="1:24" ht="13.5" customHeight="1">
      <c r="A6" s="5" t="s">
        <v>371</v>
      </c>
      <c r="B6" s="5" t="s">
        <v>58</v>
      </c>
      <c r="C6" s="5" t="s">
        <v>16</v>
      </c>
      <c r="D6" s="5" t="s">
        <v>59</v>
      </c>
      <c r="E6" s="5" t="s">
        <v>18</v>
      </c>
      <c r="F6" s="5" t="s">
        <v>19</v>
      </c>
      <c r="G6" s="5" t="s">
        <v>20</v>
      </c>
      <c r="H6" s="5" t="s">
        <v>195</v>
      </c>
      <c r="I6" s="5" t="s">
        <v>24</v>
      </c>
      <c r="J6" s="30">
        <v>0.000358972343</v>
      </c>
      <c r="K6" s="30">
        <v>0.00031797661000000063</v>
      </c>
      <c r="L6" s="30">
        <v>0.00037210930599999804</v>
      </c>
      <c r="M6" s="30">
        <v>0.0003810114209999984</v>
      </c>
      <c r="N6" s="30">
        <v>0.00042052389700000104</v>
      </c>
      <c r="O6" s="30">
        <v>0.00044237189100000137</v>
      </c>
      <c r="P6" s="30">
        <v>0.0004513100590000004</v>
      </c>
      <c r="Q6" s="30">
        <v>0.00043035520600000064</v>
      </c>
      <c r="R6" s="30">
        <v>0.0004446530880000007</v>
      </c>
      <c r="S6" s="30">
        <v>0.000436811452</v>
      </c>
      <c r="T6" s="30">
        <v>0.00042550358200000053</v>
      </c>
      <c r="U6" s="30">
        <v>0.0003940460743802495</v>
      </c>
      <c r="V6" s="30">
        <v>0.00040021416617175596</v>
      </c>
      <c r="W6" s="30">
        <v>0.0005132127493828545</v>
      </c>
      <c r="X6" s="30">
        <v>0.000489199999515513</v>
      </c>
    </row>
    <row r="7" spans="1:24" ht="13.5" customHeight="1">
      <c r="A7" s="5" t="s">
        <v>371</v>
      </c>
      <c r="B7" s="5" t="s">
        <v>58</v>
      </c>
      <c r="C7" s="5" t="s">
        <v>16</v>
      </c>
      <c r="D7" s="5" t="s">
        <v>59</v>
      </c>
      <c r="E7" s="5" t="s">
        <v>18</v>
      </c>
      <c r="F7" s="5" t="s">
        <v>19</v>
      </c>
      <c r="G7" s="5" t="s">
        <v>20</v>
      </c>
      <c r="H7" s="5" t="s">
        <v>27</v>
      </c>
      <c r="I7" s="5" t="s">
        <v>22</v>
      </c>
      <c r="J7" s="30">
        <v>6.004970999999996E-06</v>
      </c>
      <c r="K7" s="30">
        <v>1.3313160000000037E-06</v>
      </c>
      <c r="L7" s="30">
        <v>1.4670180000000002E-06</v>
      </c>
      <c r="M7" s="30">
        <v>8.267490000000004E-07</v>
      </c>
      <c r="N7" s="30">
        <v>1.1973150000000048E-06</v>
      </c>
      <c r="O7" s="30">
        <v>1.1276117999999984E-05</v>
      </c>
      <c r="P7" s="30">
        <v>1.3693301999999961E-05</v>
      </c>
      <c r="Q7" s="30">
        <v>2.2899303000000062E-05</v>
      </c>
      <c r="R7" s="30">
        <v>1.626408000000002E-06</v>
      </c>
      <c r="S7" s="30">
        <v>8.678249999999989E-07</v>
      </c>
      <c r="T7" s="30">
        <v>6.171480000000022E-07</v>
      </c>
      <c r="U7" s="30">
        <v>1.0767990639419886E-07</v>
      </c>
      <c r="V7" s="30">
        <v>1.155780000000003E-07</v>
      </c>
      <c r="W7" s="30">
        <v>1.2253500000000032E-07</v>
      </c>
      <c r="X7" s="30">
        <v>1.7904589370670996E-07</v>
      </c>
    </row>
    <row r="8" spans="1:24" ht="13.5" customHeight="1">
      <c r="A8" s="5" t="s">
        <v>371</v>
      </c>
      <c r="B8" s="5" t="s">
        <v>58</v>
      </c>
      <c r="C8" s="5" t="s">
        <v>16</v>
      </c>
      <c r="D8" s="5" t="s">
        <v>59</v>
      </c>
      <c r="E8" s="5" t="s">
        <v>18</v>
      </c>
      <c r="F8" s="5" t="s">
        <v>19</v>
      </c>
      <c r="G8" s="5" t="s">
        <v>20</v>
      </c>
      <c r="H8" s="5" t="s">
        <v>27</v>
      </c>
      <c r="I8" s="5" t="s">
        <v>23</v>
      </c>
      <c r="J8" s="30">
        <v>0.006967672699999993</v>
      </c>
      <c r="K8" s="30">
        <v>0.001544749200000004</v>
      </c>
      <c r="L8" s="30">
        <v>0.0017022066000000001</v>
      </c>
      <c r="M8" s="30">
        <v>0.0009592913000000002</v>
      </c>
      <c r="N8" s="30">
        <v>0.0013892655000000058</v>
      </c>
      <c r="O8" s="30">
        <v>0.013083876599999983</v>
      </c>
      <c r="P8" s="30">
        <v>0.015888577399999954</v>
      </c>
      <c r="Q8" s="30">
        <v>0.026570461100000078</v>
      </c>
      <c r="R8" s="30">
        <v>0.0018871496000000022</v>
      </c>
      <c r="S8" s="30">
        <v>0.0010069524999999988</v>
      </c>
      <c r="T8" s="30">
        <v>0.0007160876000000026</v>
      </c>
      <c r="U8" s="30">
        <v>0.00012494287551453867</v>
      </c>
      <c r="V8" s="30">
        <v>0.00013410717142857179</v>
      </c>
      <c r="W8" s="30">
        <v>0.00014217950000000037</v>
      </c>
      <c r="X8" s="30">
        <v>0.00020775007666603968</v>
      </c>
    </row>
    <row r="9" spans="1:24" ht="13.5" customHeight="1">
      <c r="A9" s="5" t="s">
        <v>371</v>
      </c>
      <c r="B9" s="5" t="s">
        <v>58</v>
      </c>
      <c r="C9" s="5" t="s">
        <v>16</v>
      </c>
      <c r="D9" s="5" t="s">
        <v>59</v>
      </c>
      <c r="E9" s="5" t="s">
        <v>18</v>
      </c>
      <c r="F9" s="5" t="s">
        <v>19</v>
      </c>
      <c r="G9" s="5" t="s">
        <v>20</v>
      </c>
      <c r="H9" s="5" t="s">
        <v>27</v>
      </c>
      <c r="I9" s="5" t="s">
        <v>24</v>
      </c>
      <c r="J9" s="30">
        <v>1.7728961999999985E-05</v>
      </c>
      <c r="K9" s="30">
        <v>3.930552000000011E-06</v>
      </c>
      <c r="L9" s="30">
        <v>4.331196000000001E-06</v>
      </c>
      <c r="M9" s="30">
        <v>2.4408780000000005E-06</v>
      </c>
      <c r="N9" s="30">
        <v>3.5349300000000138E-06</v>
      </c>
      <c r="O9" s="30">
        <v>3.329139599999995E-05</v>
      </c>
      <c r="P9" s="30">
        <v>4.042784399999989E-05</v>
      </c>
      <c r="Q9" s="30">
        <v>6.760746600000019E-05</v>
      </c>
      <c r="R9" s="30">
        <v>4.801776000000006E-06</v>
      </c>
      <c r="S9" s="30">
        <v>2.5621499999999967E-06</v>
      </c>
      <c r="T9" s="30">
        <v>1.8220560000000063E-06</v>
      </c>
      <c r="U9" s="30">
        <v>3.179121045923966E-07</v>
      </c>
      <c r="V9" s="30">
        <v>3.412302857142866E-07</v>
      </c>
      <c r="W9" s="30">
        <v>3.6177000000000094E-07</v>
      </c>
      <c r="X9" s="30">
        <v>5.286116861817151E-07</v>
      </c>
    </row>
    <row r="10" spans="1:24" ht="13.5" customHeight="1">
      <c r="A10" s="5" t="s">
        <v>371</v>
      </c>
      <c r="B10" s="5" t="s">
        <v>58</v>
      </c>
      <c r="C10" s="5" t="s">
        <v>16</v>
      </c>
      <c r="D10" s="5" t="s">
        <v>59</v>
      </c>
      <c r="E10" s="5" t="s">
        <v>18</v>
      </c>
      <c r="F10" s="5" t="s">
        <v>19</v>
      </c>
      <c r="G10" s="5" t="s">
        <v>20</v>
      </c>
      <c r="H10" s="5" t="s">
        <v>397</v>
      </c>
      <c r="I10" s="5" t="s">
        <v>22</v>
      </c>
      <c r="J10" s="30">
        <v>0</v>
      </c>
      <c r="K10" s="30">
        <v>0</v>
      </c>
      <c r="L10" s="30">
        <v>0</v>
      </c>
      <c r="M10" s="30">
        <v>0</v>
      </c>
      <c r="N10" s="30">
        <v>0</v>
      </c>
      <c r="O10" s="30">
        <v>0</v>
      </c>
      <c r="P10" s="30">
        <v>0</v>
      </c>
      <c r="Q10" s="30">
        <v>0</v>
      </c>
      <c r="R10" s="30">
        <v>0</v>
      </c>
      <c r="S10" s="30">
        <v>0</v>
      </c>
      <c r="T10" s="30">
        <v>1.757700000000004E-07</v>
      </c>
      <c r="U10" s="30">
        <v>4.81193999999999E-07</v>
      </c>
      <c r="V10" s="30">
        <v>7.308629999999999E-07</v>
      </c>
      <c r="W10" s="30">
        <v>2.0500200000000053E-07</v>
      </c>
      <c r="X10" s="30">
        <v>4.0358043326921455E-07</v>
      </c>
    </row>
    <row r="11" spans="1:24" ht="13.5" customHeight="1">
      <c r="A11" s="5" t="s">
        <v>371</v>
      </c>
      <c r="B11" s="5" t="s">
        <v>58</v>
      </c>
      <c r="C11" s="5" t="s">
        <v>16</v>
      </c>
      <c r="D11" s="5" t="s">
        <v>59</v>
      </c>
      <c r="E11" s="5" t="s">
        <v>18</v>
      </c>
      <c r="F11" s="5" t="s">
        <v>19</v>
      </c>
      <c r="G11" s="5" t="s">
        <v>20</v>
      </c>
      <c r="H11" s="5" t="s">
        <v>397</v>
      </c>
      <c r="I11" s="5" t="s">
        <v>23</v>
      </c>
      <c r="J11" s="30">
        <v>0</v>
      </c>
      <c r="K11" s="30">
        <v>0</v>
      </c>
      <c r="L11" s="30">
        <v>0</v>
      </c>
      <c r="M11" s="30">
        <v>0</v>
      </c>
      <c r="N11" s="30">
        <v>0</v>
      </c>
      <c r="O11" s="30">
        <v>0</v>
      </c>
      <c r="P11" s="30">
        <v>0</v>
      </c>
      <c r="Q11" s="30">
        <v>0</v>
      </c>
      <c r="R11" s="30">
        <v>0</v>
      </c>
      <c r="S11" s="30">
        <v>0</v>
      </c>
      <c r="T11" s="30">
        <v>0.00019761570000000043</v>
      </c>
      <c r="U11" s="30">
        <v>0.0005409995399999989</v>
      </c>
      <c r="V11" s="30">
        <v>0.0008216988299999999</v>
      </c>
      <c r="W11" s="30">
        <v>0.0002304808200000006</v>
      </c>
      <c r="X11" s="30">
        <v>0.0004537397156898169</v>
      </c>
    </row>
    <row r="12" spans="1:24" ht="13.5" customHeight="1">
      <c r="A12" s="5" t="s">
        <v>371</v>
      </c>
      <c r="B12" s="5" t="s">
        <v>58</v>
      </c>
      <c r="C12" s="5" t="s">
        <v>16</v>
      </c>
      <c r="D12" s="5" t="s">
        <v>59</v>
      </c>
      <c r="E12" s="5" t="s">
        <v>18</v>
      </c>
      <c r="F12" s="5" t="s">
        <v>19</v>
      </c>
      <c r="G12" s="5" t="s">
        <v>20</v>
      </c>
      <c r="H12" s="5" t="s">
        <v>397</v>
      </c>
      <c r="I12" s="5" t="s">
        <v>24</v>
      </c>
      <c r="J12" s="30">
        <v>0</v>
      </c>
      <c r="K12" s="30">
        <v>0</v>
      </c>
      <c r="L12" s="30">
        <v>0</v>
      </c>
      <c r="M12" s="30">
        <v>0</v>
      </c>
      <c r="N12" s="30">
        <v>0</v>
      </c>
      <c r="O12" s="30">
        <v>0</v>
      </c>
      <c r="P12" s="30">
        <v>0</v>
      </c>
      <c r="Q12" s="30">
        <v>0</v>
      </c>
      <c r="R12" s="30">
        <v>0</v>
      </c>
      <c r="S12" s="30">
        <v>0</v>
      </c>
      <c r="T12" s="30">
        <v>5.18940000000001E-07</v>
      </c>
      <c r="U12" s="30">
        <v>1.4206679999999972E-06</v>
      </c>
      <c r="V12" s="30">
        <v>2.1577859999999995E-06</v>
      </c>
      <c r="W12" s="30">
        <v>6.052440000000015E-07</v>
      </c>
      <c r="X12" s="30">
        <v>1.191523183937681E-06</v>
      </c>
    </row>
    <row r="13" spans="1:24" ht="13.5" customHeight="1">
      <c r="A13" s="5" t="s">
        <v>371</v>
      </c>
      <c r="B13" s="5" t="s">
        <v>58</v>
      </c>
      <c r="C13" s="5" t="s">
        <v>16</v>
      </c>
      <c r="D13" s="5" t="s">
        <v>59</v>
      </c>
      <c r="E13" s="5" t="s">
        <v>18</v>
      </c>
      <c r="F13" s="5" t="s">
        <v>19</v>
      </c>
      <c r="G13" s="5" t="s">
        <v>20</v>
      </c>
      <c r="H13" s="5" t="s">
        <v>29</v>
      </c>
      <c r="I13" s="5" t="s">
        <v>22</v>
      </c>
      <c r="J13" s="30">
        <v>0</v>
      </c>
      <c r="K13" s="30">
        <v>0</v>
      </c>
      <c r="L13" s="30">
        <v>0</v>
      </c>
      <c r="M13" s="30">
        <v>0</v>
      </c>
      <c r="N13" s="30">
        <v>0</v>
      </c>
      <c r="O13" s="30">
        <v>0</v>
      </c>
      <c r="P13" s="30">
        <v>0</v>
      </c>
      <c r="Q13" s="30">
        <v>0</v>
      </c>
      <c r="R13" s="30">
        <v>0</v>
      </c>
      <c r="S13" s="30">
        <v>0</v>
      </c>
      <c r="T13" s="30">
        <v>0</v>
      </c>
      <c r="U13" s="30">
        <v>0</v>
      </c>
      <c r="V13" s="30">
        <v>0</v>
      </c>
      <c r="W13" s="30">
        <v>0</v>
      </c>
      <c r="X13" s="30">
        <v>0</v>
      </c>
    </row>
    <row r="14" spans="1:24" ht="13.5" customHeight="1">
      <c r="A14" s="5" t="s">
        <v>371</v>
      </c>
      <c r="B14" s="5" t="s">
        <v>58</v>
      </c>
      <c r="C14" s="5" t="s">
        <v>16</v>
      </c>
      <c r="D14" s="5" t="s">
        <v>59</v>
      </c>
      <c r="E14" s="5" t="s">
        <v>18</v>
      </c>
      <c r="F14" s="5" t="s">
        <v>19</v>
      </c>
      <c r="G14" s="5" t="s">
        <v>20</v>
      </c>
      <c r="H14" s="5" t="s">
        <v>29</v>
      </c>
      <c r="I14" s="5" t="s">
        <v>23</v>
      </c>
      <c r="J14" s="30">
        <v>0</v>
      </c>
      <c r="K14" s="30">
        <v>0</v>
      </c>
      <c r="L14" s="30">
        <v>0</v>
      </c>
      <c r="M14" s="30">
        <v>0</v>
      </c>
      <c r="N14" s="30">
        <v>0</v>
      </c>
      <c r="O14" s="30">
        <v>0</v>
      </c>
      <c r="P14" s="30">
        <v>0</v>
      </c>
      <c r="Q14" s="30">
        <v>0</v>
      </c>
      <c r="R14" s="30">
        <v>0</v>
      </c>
      <c r="S14" s="30">
        <v>0</v>
      </c>
      <c r="T14" s="30">
        <v>0</v>
      </c>
      <c r="U14" s="30">
        <v>0</v>
      </c>
      <c r="V14" s="30">
        <v>0</v>
      </c>
      <c r="W14" s="30">
        <v>0</v>
      </c>
      <c r="X14" s="30">
        <v>0</v>
      </c>
    </row>
    <row r="15" spans="1:24" ht="13.5" customHeight="1">
      <c r="A15" s="5" t="s">
        <v>371</v>
      </c>
      <c r="B15" s="5" t="s">
        <v>58</v>
      </c>
      <c r="C15" s="5" t="s">
        <v>16</v>
      </c>
      <c r="D15" s="5" t="s">
        <v>59</v>
      </c>
      <c r="E15" s="5" t="s">
        <v>18</v>
      </c>
      <c r="F15" s="5" t="s">
        <v>19</v>
      </c>
      <c r="G15" s="5" t="s">
        <v>20</v>
      </c>
      <c r="H15" s="5" t="s">
        <v>29</v>
      </c>
      <c r="I15" s="5" t="s">
        <v>24</v>
      </c>
      <c r="J15" s="30">
        <v>0</v>
      </c>
      <c r="K15" s="30">
        <v>0</v>
      </c>
      <c r="L15" s="30">
        <v>0</v>
      </c>
      <c r="M15" s="30">
        <v>0</v>
      </c>
      <c r="N15" s="30">
        <v>0</v>
      </c>
      <c r="O15" s="30">
        <v>0</v>
      </c>
      <c r="P15" s="30">
        <v>0</v>
      </c>
      <c r="Q15" s="30">
        <v>0</v>
      </c>
      <c r="R15" s="30">
        <v>0</v>
      </c>
      <c r="S15" s="30">
        <v>0</v>
      </c>
      <c r="T15" s="30">
        <v>0</v>
      </c>
      <c r="U15" s="30">
        <v>0</v>
      </c>
      <c r="V15" s="30">
        <v>0</v>
      </c>
      <c r="W15" s="30">
        <v>0</v>
      </c>
      <c r="X15" s="30">
        <v>0</v>
      </c>
    </row>
    <row r="16" spans="1:24" ht="13.5" customHeight="1">
      <c r="A16" s="5" t="s">
        <v>371</v>
      </c>
      <c r="B16" s="5" t="s">
        <v>58</v>
      </c>
      <c r="C16" s="5" t="s">
        <v>16</v>
      </c>
      <c r="D16" s="5" t="s">
        <v>59</v>
      </c>
      <c r="E16" s="5" t="s">
        <v>18</v>
      </c>
      <c r="F16" s="5" t="s">
        <v>19</v>
      </c>
      <c r="G16" s="5" t="s">
        <v>20</v>
      </c>
      <c r="H16" s="5" t="s">
        <v>31</v>
      </c>
      <c r="I16" s="5" t="s">
        <v>22</v>
      </c>
      <c r="J16" s="30">
        <v>0</v>
      </c>
      <c r="K16" s="30">
        <v>0</v>
      </c>
      <c r="L16" s="30">
        <v>0</v>
      </c>
      <c r="M16" s="30">
        <v>0</v>
      </c>
      <c r="N16" s="30">
        <v>3.99E-10</v>
      </c>
      <c r="O16" s="30">
        <v>0</v>
      </c>
      <c r="P16" s="30">
        <v>7.35E-10</v>
      </c>
      <c r="Q16" s="30">
        <v>1.848E-09</v>
      </c>
      <c r="R16" s="30">
        <v>3.6939E-08</v>
      </c>
      <c r="S16" s="30">
        <v>1.806E-09</v>
      </c>
      <c r="T16" s="30">
        <v>8.442E-09</v>
      </c>
      <c r="U16" s="30">
        <v>6.300000000000013E-10</v>
      </c>
      <c r="V16" s="30">
        <v>1.945730769230771E-09</v>
      </c>
      <c r="W16" s="30">
        <v>0</v>
      </c>
      <c r="X16" s="30">
        <v>0</v>
      </c>
    </row>
    <row r="17" spans="1:24" ht="13.5" customHeight="1">
      <c r="A17" s="5" t="s">
        <v>371</v>
      </c>
      <c r="B17" s="5" t="s">
        <v>58</v>
      </c>
      <c r="C17" s="5" t="s">
        <v>16</v>
      </c>
      <c r="D17" s="5" t="s">
        <v>59</v>
      </c>
      <c r="E17" s="5" t="s">
        <v>18</v>
      </c>
      <c r="F17" s="5" t="s">
        <v>19</v>
      </c>
      <c r="G17" s="5" t="s">
        <v>20</v>
      </c>
      <c r="H17" s="5" t="s">
        <v>31</v>
      </c>
      <c r="I17" s="5" t="s">
        <v>23</v>
      </c>
      <c r="J17" s="30">
        <v>0</v>
      </c>
      <c r="K17" s="30">
        <v>0</v>
      </c>
      <c r="L17" s="30">
        <v>0</v>
      </c>
      <c r="M17" s="30">
        <v>0</v>
      </c>
      <c r="N17" s="30">
        <v>1.19738E-06</v>
      </c>
      <c r="O17" s="30">
        <v>0</v>
      </c>
      <c r="P17" s="30">
        <v>2.2057E-06</v>
      </c>
      <c r="Q17" s="30">
        <v>5.54576E-06</v>
      </c>
      <c r="R17" s="30">
        <v>0.00011085218</v>
      </c>
      <c r="S17" s="30">
        <v>5.41972E-06</v>
      </c>
      <c r="T17" s="30">
        <v>2.533404E-05</v>
      </c>
      <c r="U17" s="30">
        <v>1.8906000000000042E-06</v>
      </c>
      <c r="V17" s="30">
        <v>5.839045384615389E-06</v>
      </c>
      <c r="W17" s="30">
        <v>0</v>
      </c>
      <c r="X17" s="30">
        <v>0</v>
      </c>
    </row>
    <row r="18" spans="1:24" ht="13.5" customHeight="1">
      <c r="A18" s="5" t="s">
        <v>371</v>
      </c>
      <c r="B18" s="5" t="s">
        <v>58</v>
      </c>
      <c r="C18" s="5" t="s">
        <v>16</v>
      </c>
      <c r="D18" s="5" t="s">
        <v>59</v>
      </c>
      <c r="E18" s="5" t="s">
        <v>18</v>
      </c>
      <c r="F18" s="5" t="s">
        <v>19</v>
      </c>
      <c r="G18" s="5" t="s">
        <v>20</v>
      </c>
      <c r="H18" s="5" t="s">
        <v>31</v>
      </c>
      <c r="I18" s="5" t="s">
        <v>24</v>
      </c>
      <c r="J18" s="30">
        <v>0</v>
      </c>
      <c r="K18" s="30">
        <v>0</v>
      </c>
      <c r="L18" s="30">
        <v>0</v>
      </c>
      <c r="M18" s="30">
        <v>0</v>
      </c>
      <c r="N18" s="30">
        <v>5.89E-10</v>
      </c>
      <c r="O18" s="30">
        <v>0</v>
      </c>
      <c r="P18" s="30">
        <v>1.085E-09</v>
      </c>
      <c r="Q18" s="30">
        <v>2.728E-09</v>
      </c>
      <c r="R18" s="30">
        <v>5.4529E-08</v>
      </c>
      <c r="S18" s="30">
        <v>2.666E-09</v>
      </c>
      <c r="T18" s="30">
        <v>1.2462E-08</v>
      </c>
      <c r="U18" s="30">
        <v>9.300000000000021E-10</v>
      </c>
      <c r="V18" s="30">
        <v>2.872269230769232E-09</v>
      </c>
      <c r="W18" s="30">
        <v>0</v>
      </c>
      <c r="X18" s="30">
        <v>0</v>
      </c>
    </row>
    <row r="19" spans="1:24" ht="13.5" customHeight="1">
      <c r="A19" s="5" t="s">
        <v>371</v>
      </c>
      <c r="B19" s="5" t="s">
        <v>58</v>
      </c>
      <c r="C19" s="5" t="s">
        <v>16</v>
      </c>
      <c r="D19" s="5" t="s">
        <v>59</v>
      </c>
      <c r="E19" s="5" t="s">
        <v>18</v>
      </c>
      <c r="F19" s="5" t="s">
        <v>19</v>
      </c>
      <c r="G19" s="5" t="s">
        <v>20</v>
      </c>
      <c r="H19" s="5" t="s">
        <v>398</v>
      </c>
      <c r="I19" s="5" t="s">
        <v>22</v>
      </c>
      <c r="J19" s="30">
        <v>2.584898399999995E-05</v>
      </c>
      <c r="K19" s="30">
        <v>2.5202981999999956E-05</v>
      </c>
      <c r="L19" s="30">
        <v>2.456892900000001E-05</v>
      </c>
      <c r="M19" s="30">
        <v>2.3416805999999985E-05</v>
      </c>
      <c r="N19" s="30">
        <v>2.4614079000000005E-05</v>
      </c>
      <c r="O19" s="30">
        <v>0</v>
      </c>
      <c r="P19" s="30">
        <v>0</v>
      </c>
      <c r="Q19" s="30">
        <v>0</v>
      </c>
      <c r="R19" s="30">
        <v>0</v>
      </c>
      <c r="S19" s="30">
        <v>0</v>
      </c>
      <c r="T19" s="30">
        <v>0</v>
      </c>
      <c r="U19" s="30">
        <v>0</v>
      </c>
      <c r="V19" s="30">
        <v>0</v>
      </c>
      <c r="W19" s="30">
        <v>0</v>
      </c>
      <c r="X19" s="30">
        <v>0</v>
      </c>
    </row>
    <row r="20" spans="1:24" ht="13.5" customHeight="1">
      <c r="A20" s="5" t="s">
        <v>371</v>
      </c>
      <c r="B20" s="5" t="s">
        <v>58</v>
      </c>
      <c r="C20" s="5" t="s">
        <v>16</v>
      </c>
      <c r="D20" s="5" t="s">
        <v>59</v>
      </c>
      <c r="E20" s="5" t="s">
        <v>18</v>
      </c>
      <c r="F20" s="5" t="s">
        <v>19</v>
      </c>
      <c r="G20" s="5" t="s">
        <v>20</v>
      </c>
      <c r="H20" s="5" t="s">
        <v>398</v>
      </c>
      <c r="I20" s="5" t="s">
        <v>23</v>
      </c>
      <c r="J20" s="30">
        <v>0.07897480063999986</v>
      </c>
      <c r="K20" s="30">
        <v>0.07700111071999988</v>
      </c>
      <c r="L20" s="30">
        <v>0.07506392784000003</v>
      </c>
      <c r="M20" s="30">
        <v>0.07154391775999995</v>
      </c>
      <c r="N20" s="30">
        <v>0.07520187184</v>
      </c>
      <c r="O20" s="30">
        <v>0</v>
      </c>
      <c r="P20" s="30">
        <v>0</v>
      </c>
      <c r="Q20" s="30">
        <v>0</v>
      </c>
      <c r="R20" s="30">
        <v>0</v>
      </c>
      <c r="S20" s="30">
        <v>0</v>
      </c>
      <c r="T20" s="30">
        <v>0</v>
      </c>
      <c r="U20" s="30">
        <v>0</v>
      </c>
      <c r="V20" s="30">
        <v>0</v>
      </c>
      <c r="W20" s="30">
        <v>0</v>
      </c>
      <c r="X20" s="30">
        <v>0</v>
      </c>
    </row>
    <row r="21" spans="1:24" ht="13.5" customHeight="1">
      <c r="A21" s="5" t="s">
        <v>371</v>
      </c>
      <c r="B21" s="5" t="s">
        <v>58</v>
      </c>
      <c r="C21" s="5" t="s">
        <v>16</v>
      </c>
      <c r="D21" s="5" t="s">
        <v>59</v>
      </c>
      <c r="E21" s="5" t="s">
        <v>18</v>
      </c>
      <c r="F21" s="5" t="s">
        <v>19</v>
      </c>
      <c r="G21" s="5" t="s">
        <v>20</v>
      </c>
      <c r="H21" s="5" t="s">
        <v>398</v>
      </c>
      <c r="I21" s="5" t="s">
        <v>24</v>
      </c>
      <c r="J21" s="30">
        <v>3.8158023999999934E-05</v>
      </c>
      <c r="K21" s="30">
        <v>3.7204401999999944E-05</v>
      </c>
      <c r="L21" s="30">
        <v>3.626841900000001E-05</v>
      </c>
      <c r="M21" s="30">
        <v>3.456766599999998E-05</v>
      </c>
      <c r="N21" s="30">
        <v>3.6335069000000006E-05</v>
      </c>
      <c r="O21" s="30">
        <v>0</v>
      </c>
      <c r="P21" s="30">
        <v>0</v>
      </c>
      <c r="Q21" s="30">
        <v>0</v>
      </c>
      <c r="R21" s="30">
        <v>0</v>
      </c>
      <c r="S21" s="30">
        <v>0</v>
      </c>
      <c r="T21" s="30">
        <v>0</v>
      </c>
      <c r="U21" s="30">
        <v>0</v>
      </c>
      <c r="V21" s="30">
        <v>0</v>
      </c>
      <c r="W21" s="30">
        <v>0</v>
      </c>
      <c r="X21" s="30">
        <v>0</v>
      </c>
    </row>
    <row r="22" spans="1:24" ht="13.5" customHeight="1">
      <c r="A22" s="5" t="s">
        <v>371</v>
      </c>
      <c r="B22" s="5" t="s">
        <v>58</v>
      </c>
      <c r="C22" s="5" t="s">
        <v>16</v>
      </c>
      <c r="D22" s="5" t="s">
        <v>59</v>
      </c>
      <c r="E22" s="5" t="s">
        <v>18</v>
      </c>
      <c r="F22" s="5" t="s">
        <v>19</v>
      </c>
      <c r="G22" s="5" t="s">
        <v>20</v>
      </c>
      <c r="H22" s="5" t="s">
        <v>399</v>
      </c>
      <c r="I22" s="5" t="s">
        <v>22</v>
      </c>
      <c r="J22" s="30">
        <v>1.0709999999999995E-08</v>
      </c>
      <c r="K22" s="30">
        <v>1.0709999999999995E-08</v>
      </c>
      <c r="L22" s="30">
        <v>1.0709999999999995E-08</v>
      </c>
      <c r="M22" s="30">
        <v>6.905429999999997E-06</v>
      </c>
      <c r="N22" s="30">
        <v>0</v>
      </c>
      <c r="O22" s="30">
        <v>4.472999999999998E-08</v>
      </c>
      <c r="P22" s="30">
        <v>0</v>
      </c>
      <c r="Q22" s="30">
        <v>0</v>
      </c>
      <c r="R22" s="30">
        <v>0</v>
      </c>
      <c r="S22" s="30">
        <v>0</v>
      </c>
      <c r="T22" s="30">
        <v>0</v>
      </c>
      <c r="U22" s="30">
        <v>0</v>
      </c>
      <c r="V22" s="30">
        <v>0</v>
      </c>
      <c r="W22" s="30">
        <v>0</v>
      </c>
      <c r="X22" s="30">
        <v>0</v>
      </c>
    </row>
    <row r="23" spans="1:24" ht="13.5" customHeight="1">
      <c r="A23" s="5" t="s">
        <v>371</v>
      </c>
      <c r="B23" s="5" t="s">
        <v>58</v>
      </c>
      <c r="C23" s="5" t="s">
        <v>16</v>
      </c>
      <c r="D23" s="5" t="s">
        <v>59</v>
      </c>
      <c r="E23" s="5" t="s">
        <v>18</v>
      </c>
      <c r="F23" s="5" t="s">
        <v>19</v>
      </c>
      <c r="G23" s="5" t="s">
        <v>20</v>
      </c>
      <c r="H23" s="5" t="s">
        <v>399</v>
      </c>
      <c r="I23" s="5" t="s">
        <v>23</v>
      </c>
      <c r="J23" s="30">
        <v>1.2579999999999994E-06</v>
      </c>
      <c r="K23" s="30">
        <v>1.2579999999999994E-06</v>
      </c>
      <c r="L23" s="30">
        <v>1.2579999999999994E-06</v>
      </c>
      <c r="M23" s="30">
        <v>0.0008111139999999996</v>
      </c>
      <c r="N23" s="30">
        <v>0</v>
      </c>
      <c r="O23" s="30">
        <v>5.253999999999998E-06</v>
      </c>
      <c r="P23" s="30">
        <v>0</v>
      </c>
      <c r="Q23" s="30">
        <v>0</v>
      </c>
      <c r="R23" s="30">
        <v>0</v>
      </c>
      <c r="S23" s="30">
        <v>0</v>
      </c>
      <c r="T23" s="30">
        <v>0</v>
      </c>
      <c r="U23" s="30">
        <v>0</v>
      </c>
      <c r="V23" s="30">
        <v>0</v>
      </c>
      <c r="W23" s="30">
        <v>0</v>
      </c>
      <c r="X23" s="30">
        <v>0</v>
      </c>
    </row>
    <row r="24" spans="1:24" ht="13.5" customHeight="1">
      <c r="A24" s="5" t="s">
        <v>371</v>
      </c>
      <c r="B24" s="5" t="s">
        <v>58</v>
      </c>
      <c r="C24" s="5" t="s">
        <v>16</v>
      </c>
      <c r="D24" s="5" t="s">
        <v>59</v>
      </c>
      <c r="E24" s="5" t="s">
        <v>18</v>
      </c>
      <c r="F24" s="5" t="s">
        <v>19</v>
      </c>
      <c r="G24" s="5" t="s">
        <v>20</v>
      </c>
      <c r="H24" s="5" t="s">
        <v>399</v>
      </c>
      <c r="I24" s="5" t="s">
        <v>24</v>
      </c>
      <c r="J24" s="30">
        <v>2.1079999999999994E-08</v>
      </c>
      <c r="K24" s="30">
        <v>2.1079999999999994E-08</v>
      </c>
      <c r="L24" s="30">
        <v>2.1079999999999994E-08</v>
      </c>
      <c r="M24" s="30">
        <v>1.3591639999999996E-05</v>
      </c>
      <c r="N24" s="30">
        <v>0</v>
      </c>
      <c r="O24" s="30">
        <v>8.803999999999997E-08</v>
      </c>
      <c r="P24" s="30">
        <v>0</v>
      </c>
      <c r="Q24" s="30">
        <v>0</v>
      </c>
      <c r="R24" s="30">
        <v>0</v>
      </c>
      <c r="S24" s="30">
        <v>0</v>
      </c>
      <c r="T24" s="30">
        <v>0</v>
      </c>
      <c r="U24" s="30">
        <v>0</v>
      </c>
      <c r="V24" s="30">
        <v>0</v>
      </c>
      <c r="W24" s="30">
        <v>0</v>
      </c>
      <c r="X24" s="30">
        <v>0</v>
      </c>
    </row>
    <row r="25" spans="1:24" ht="13.5" customHeight="1">
      <c r="A25" s="5" t="s">
        <v>371</v>
      </c>
      <c r="B25" s="5" t="s">
        <v>58</v>
      </c>
      <c r="C25" s="5" t="s">
        <v>16</v>
      </c>
      <c r="D25" s="5" t="s">
        <v>59</v>
      </c>
      <c r="E25" s="5" t="s">
        <v>18</v>
      </c>
      <c r="F25" s="5" t="s">
        <v>19</v>
      </c>
      <c r="G25" s="5" t="s">
        <v>20</v>
      </c>
      <c r="H25" s="5" t="s">
        <v>400</v>
      </c>
      <c r="I25" s="5" t="s">
        <v>22</v>
      </c>
      <c r="J25" s="30">
        <v>5.327069999999997E-07</v>
      </c>
      <c r="K25" s="30">
        <v>5.327069999999997E-07</v>
      </c>
      <c r="L25" s="30">
        <v>5.327069999999997E-07</v>
      </c>
      <c r="M25" s="30">
        <v>7.3944989999999965E-06</v>
      </c>
      <c r="N25" s="30">
        <v>1.6188437999999973E-05</v>
      </c>
      <c r="O25" s="30">
        <v>4.110382500000007E-05</v>
      </c>
      <c r="P25" s="30">
        <v>4.1068965E-05</v>
      </c>
      <c r="Q25" s="30">
        <v>4.216335899999999E-05</v>
      </c>
      <c r="R25" s="30">
        <v>4.0018272000000054E-05</v>
      </c>
      <c r="S25" s="30">
        <v>4.508235900000007E-05</v>
      </c>
      <c r="T25" s="30">
        <v>4.818725100000007E-05</v>
      </c>
      <c r="U25" s="30">
        <v>2.0425076201783465E-05</v>
      </c>
      <c r="V25" s="30">
        <v>3.2988636981618585E-05</v>
      </c>
      <c r="W25" s="30">
        <v>6.214234179315067E-05</v>
      </c>
      <c r="X25" s="30">
        <v>6.346451462737012E-05</v>
      </c>
    </row>
    <row r="26" spans="1:24" ht="13.5" customHeight="1">
      <c r="A26" s="5" t="s">
        <v>371</v>
      </c>
      <c r="B26" s="5" t="s">
        <v>58</v>
      </c>
      <c r="C26" s="5" t="s">
        <v>16</v>
      </c>
      <c r="D26" s="5" t="s">
        <v>59</v>
      </c>
      <c r="E26" s="5" t="s">
        <v>18</v>
      </c>
      <c r="F26" s="5" t="s">
        <v>19</v>
      </c>
      <c r="G26" s="5" t="s">
        <v>20</v>
      </c>
      <c r="H26" s="5" t="s">
        <v>400</v>
      </c>
      <c r="I26" s="5" t="s">
        <v>24</v>
      </c>
      <c r="J26" s="30">
        <v>7.863769999999994E-07</v>
      </c>
      <c r="K26" s="30">
        <v>7.863769999999994E-07</v>
      </c>
      <c r="L26" s="30">
        <v>7.863769999999994E-07</v>
      </c>
      <c r="M26" s="30">
        <v>1.0915688999999994E-05</v>
      </c>
      <c r="N26" s="30">
        <v>2.3897217999999957E-05</v>
      </c>
      <c r="O26" s="30">
        <v>6.0677075000000095E-05</v>
      </c>
      <c r="P26" s="30">
        <v>6.0625615E-05</v>
      </c>
      <c r="Q26" s="30">
        <v>6.224114899999999E-05</v>
      </c>
      <c r="R26" s="30">
        <v>5.9074592000000085E-05</v>
      </c>
      <c r="S26" s="30">
        <v>6.65501490000001E-05</v>
      </c>
      <c r="T26" s="30">
        <v>7.113356100000013E-05</v>
      </c>
      <c r="U26" s="30">
        <v>3.015130296453749E-05</v>
      </c>
      <c r="V26" s="30">
        <v>4.869751173477029E-05</v>
      </c>
      <c r="W26" s="30">
        <v>9.173393312322242E-05</v>
      </c>
      <c r="X26" s="30">
        <v>9.368571206897495E-05</v>
      </c>
    </row>
    <row r="27" spans="1:24" ht="13.5" customHeight="1">
      <c r="A27" s="5" t="s">
        <v>371</v>
      </c>
      <c r="B27" s="5" t="s">
        <v>58</v>
      </c>
      <c r="C27" s="5" t="s">
        <v>16</v>
      </c>
      <c r="D27" s="5" t="s">
        <v>59</v>
      </c>
      <c r="E27" s="5" t="s">
        <v>18</v>
      </c>
      <c r="F27" s="5" t="s">
        <v>19</v>
      </c>
      <c r="G27" s="5" t="s">
        <v>20</v>
      </c>
      <c r="H27" s="5" t="s">
        <v>401</v>
      </c>
      <c r="I27" s="5" t="s">
        <v>22</v>
      </c>
      <c r="J27" s="30">
        <v>0</v>
      </c>
      <c r="K27" s="30">
        <v>0</v>
      </c>
      <c r="L27" s="30">
        <v>0</v>
      </c>
      <c r="M27" s="30">
        <v>0</v>
      </c>
      <c r="N27" s="30">
        <v>3.595956E-06</v>
      </c>
      <c r="O27" s="30">
        <v>1.154124300000004E-05</v>
      </c>
      <c r="P27" s="30">
        <v>1.0389246000000001E-05</v>
      </c>
      <c r="Q27" s="30">
        <v>8.693034000000003E-06</v>
      </c>
      <c r="R27" s="30">
        <v>8.957172E-06</v>
      </c>
      <c r="S27" s="30">
        <v>8.071433999999997E-06</v>
      </c>
      <c r="T27" s="30">
        <v>5.758808999999995E-06</v>
      </c>
      <c r="U27" s="30">
        <v>0</v>
      </c>
      <c r="V27" s="30">
        <v>0</v>
      </c>
      <c r="W27" s="30">
        <v>0</v>
      </c>
      <c r="X27" s="30">
        <v>0</v>
      </c>
    </row>
    <row r="28" spans="1:24" ht="13.5" customHeight="1">
      <c r="A28" s="5" t="s">
        <v>371</v>
      </c>
      <c r="B28" s="5" t="s">
        <v>58</v>
      </c>
      <c r="C28" s="5" t="s">
        <v>16</v>
      </c>
      <c r="D28" s="5" t="s">
        <v>59</v>
      </c>
      <c r="E28" s="5" t="s">
        <v>18</v>
      </c>
      <c r="F28" s="5" t="s">
        <v>19</v>
      </c>
      <c r="G28" s="5" t="s">
        <v>20</v>
      </c>
      <c r="H28" s="5" t="s">
        <v>401</v>
      </c>
      <c r="I28" s="5" t="s">
        <v>24</v>
      </c>
      <c r="J28" s="30">
        <v>0</v>
      </c>
      <c r="K28" s="30">
        <v>0</v>
      </c>
      <c r="L28" s="30">
        <v>0</v>
      </c>
      <c r="M28" s="30">
        <v>0</v>
      </c>
      <c r="N28" s="30">
        <v>5.308316E-06</v>
      </c>
      <c r="O28" s="30">
        <v>1.7037073000000064E-05</v>
      </c>
      <c r="P28" s="30">
        <v>1.5336506E-05</v>
      </c>
      <c r="Q28" s="30">
        <v>1.2832574000000002E-05</v>
      </c>
      <c r="R28" s="30">
        <v>1.3222492E-05</v>
      </c>
      <c r="S28" s="30">
        <v>1.1914973999999994E-05</v>
      </c>
      <c r="T28" s="30">
        <v>8.501098999999993E-06</v>
      </c>
      <c r="U28" s="30">
        <v>0</v>
      </c>
      <c r="V28" s="30">
        <v>0</v>
      </c>
      <c r="W28" s="30">
        <v>0</v>
      </c>
      <c r="X28" s="30">
        <v>0</v>
      </c>
    </row>
    <row r="29" spans="1:24" ht="13.5" customHeight="1">
      <c r="A29" s="5" t="s">
        <v>371</v>
      </c>
      <c r="B29" s="5" t="s">
        <v>58</v>
      </c>
      <c r="C29" s="5" t="s">
        <v>16</v>
      </c>
      <c r="D29" s="5" t="s">
        <v>59</v>
      </c>
      <c r="E29" s="5" t="s">
        <v>18</v>
      </c>
      <c r="F29" s="5" t="s">
        <v>19</v>
      </c>
      <c r="G29" s="5" t="s">
        <v>20</v>
      </c>
      <c r="H29" s="5" t="s">
        <v>38</v>
      </c>
      <c r="I29" s="5" t="s">
        <v>22</v>
      </c>
      <c r="J29" s="30">
        <v>0</v>
      </c>
      <c r="K29" s="30">
        <v>0</v>
      </c>
      <c r="L29" s="30">
        <v>0</v>
      </c>
      <c r="M29" s="30">
        <v>0</v>
      </c>
      <c r="N29" s="30">
        <v>0</v>
      </c>
      <c r="O29" s="30">
        <v>0</v>
      </c>
      <c r="P29" s="30">
        <v>0</v>
      </c>
      <c r="Q29" s="30">
        <v>0</v>
      </c>
      <c r="R29" s="30">
        <v>0</v>
      </c>
      <c r="S29" s="30">
        <v>0</v>
      </c>
      <c r="T29" s="30">
        <v>0</v>
      </c>
      <c r="U29" s="30">
        <v>0</v>
      </c>
      <c r="V29" s="30">
        <v>0.0005449562999999996</v>
      </c>
      <c r="W29" s="30">
        <v>1.275119999999999E-05</v>
      </c>
      <c r="X29" s="30">
        <v>0</v>
      </c>
    </row>
    <row r="30" spans="1:24" ht="13.5" customHeight="1">
      <c r="A30" s="5" t="s">
        <v>371</v>
      </c>
      <c r="B30" s="5" t="s">
        <v>58</v>
      </c>
      <c r="C30" s="5" t="s">
        <v>16</v>
      </c>
      <c r="D30" s="5" t="s">
        <v>59</v>
      </c>
      <c r="E30" s="5" t="s">
        <v>18</v>
      </c>
      <c r="F30" s="5" t="s">
        <v>19</v>
      </c>
      <c r="G30" s="5" t="s">
        <v>20</v>
      </c>
      <c r="H30" s="5" t="s">
        <v>38</v>
      </c>
      <c r="I30" s="5" t="s">
        <v>24</v>
      </c>
      <c r="J30" s="30">
        <v>0</v>
      </c>
      <c r="K30" s="30">
        <v>0</v>
      </c>
      <c r="L30" s="30">
        <v>0</v>
      </c>
      <c r="M30" s="30">
        <v>0</v>
      </c>
      <c r="N30" s="30">
        <v>0</v>
      </c>
      <c r="O30" s="30">
        <v>0</v>
      </c>
      <c r="P30" s="30">
        <v>0</v>
      </c>
      <c r="Q30" s="30">
        <v>0</v>
      </c>
      <c r="R30" s="30">
        <v>0</v>
      </c>
      <c r="S30" s="30">
        <v>0</v>
      </c>
      <c r="T30" s="30">
        <v>0</v>
      </c>
      <c r="U30" s="30">
        <v>0</v>
      </c>
      <c r="V30" s="30">
        <v>0.0010726123999999994</v>
      </c>
      <c r="W30" s="30">
        <v>2.509759999999998E-05</v>
      </c>
      <c r="X30" s="30">
        <v>0</v>
      </c>
    </row>
    <row r="31" spans="1:24" ht="13.5" customHeight="1">
      <c r="A31" s="5" t="s">
        <v>371</v>
      </c>
      <c r="B31" s="5" t="s">
        <v>58</v>
      </c>
      <c r="C31" s="5" t="s">
        <v>16</v>
      </c>
      <c r="D31" s="5" t="s">
        <v>60</v>
      </c>
      <c r="E31" s="5" t="s">
        <v>18</v>
      </c>
      <c r="F31" s="5" t="s">
        <v>19</v>
      </c>
      <c r="G31" s="5" t="s">
        <v>20</v>
      </c>
      <c r="H31" s="5" t="s">
        <v>402</v>
      </c>
      <c r="I31" s="5" t="s">
        <v>22</v>
      </c>
      <c r="J31" s="30">
        <v>0.0004982561429999988</v>
      </c>
      <c r="K31" s="30">
        <v>0.0005180207969999997</v>
      </c>
      <c r="L31" s="30">
        <v>0.000643739858999997</v>
      </c>
      <c r="M31" s="30">
        <v>0.0006119083319999989</v>
      </c>
      <c r="N31" s="30">
        <v>0.0006635524140000011</v>
      </c>
      <c r="O31" s="30">
        <v>0.0005994513000000035</v>
      </c>
      <c r="P31" s="30">
        <v>0.0005442463110000023</v>
      </c>
      <c r="Q31" s="30">
        <v>0.0004581463109999993</v>
      </c>
      <c r="R31" s="30">
        <v>0.0004296247199999995</v>
      </c>
      <c r="S31" s="30">
        <v>0.0005016924570000025</v>
      </c>
      <c r="T31" s="30">
        <v>0.0005067825000000018</v>
      </c>
      <c r="U31" s="30">
        <v>0.00047829982799751323</v>
      </c>
      <c r="V31" s="30">
        <v>0.0005370854904258675</v>
      </c>
      <c r="W31" s="30">
        <v>0.0004863601325078476</v>
      </c>
      <c r="X31" s="30">
        <v>0.0005797402029249939</v>
      </c>
    </row>
    <row r="32" spans="1:24" ht="13.5" customHeight="1">
      <c r="A32" s="5" t="s">
        <v>371</v>
      </c>
      <c r="B32" s="5" t="s">
        <v>58</v>
      </c>
      <c r="C32" s="5" t="s">
        <v>16</v>
      </c>
      <c r="D32" s="5" t="s">
        <v>60</v>
      </c>
      <c r="E32" s="5" t="s">
        <v>18</v>
      </c>
      <c r="F32" s="5" t="s">
        <v>19</v>
      </c>
      <c r="G32" s="5" t="s">
        <v>20</v>
      </c>
      <c r="H32" s="5" t="s">
        <v>402</v>
      </c>
      <c r="I32" s="5" t="s">
        <v>23</v>
      </c>
      <c r="J32" s="30">
        <v>2.216053512199994</v>
      </c>
      <c r="K32" s="30">
        <v>2.3039591637999983</v>
      </c>
      <c r="L32" s="30">
        <v>2.8631096585999867</v>
      </c>
      <c r="M32" s="30">
        <v>2.7215351527999956</v>
      </c>
      <c r="N32" s="30">
        <v>2.951228355600005</v>
      </c>
      <c r="O32" s="30">
        <v>2.6661310200000155</v>
      </c>
      <c r="P32" s="30">
        <v>2.42060025940001</v>
      </c>
      <c r="Q32" s="30">
        <v>2.0376602593999973</v>
      </c>
      <c r="R32" s="30">
        <v>1.9108070879999977</v>
      </c>
      <c r="S32" s="30">
        <v>2.2313369278000112</v>
      </c>
      <c r="T32" s="30">
        <v>2.2539755000000077</v>
      </c>
      <c r="U32" s="30">
        <v>2.127295425474654</v>
      </c>
      <c r="V32" s="30">
        <v>2.3887516574179064</v>
      </c>
      <c r="W32" s="30">
        <v>2.163144589344427</v>
      </c>
      <c r="X32" s="30">
        <v>2.578463569199735</v>
      </c>
    </row>
    <row r="33" spans="1:24" ht="13.5" customHeight="1">
      <c r="A33" s="5" t="s">
        <v>371</v>
      </c>
      <c r="B33" s="5" t="s">
        <v>58</v>
      </c>
      <c r="C33" s="5" t="s">
        <v>16</v>
      </c>
      <c r="D33" s="5" t="s">
        <v>60</v>
      </c>
      <c r="E33" s="5" t="s">
        <v>18</v>
      </c>
      <c r="F33" s="5" t="s">
        <v>19</v>
      </c>
      <c r="G33" s="5" t="s">
        <v>20</v>
      </c>
      <c r="H33" s="5" t="s">
        <v>402</v>
      </c>
      <c r="I33" s="5" t="s">
        <v>24</v>
      </c>
      <c r="J33" s="30">
        <v>0.011032814594999971</v>
      </c>
      <c r="K33" s="30">
        <v>0.01147046050499999</v>
      </c>
      <c r="L33" s="30">
        <v>0.014254239734999933</v>
      </c>
      <c r="M33" s="30">
        <v>0.013549398779999977</v>
      </c>
      <c r="N33" s="30">
        <v>0.01469294631000003</v>
      </c>
      <c r="O33" s="30">
        <v>0.013273564500000078</v>
      </c>
      <c r="P33" s="30">
        <v>0.012051168315000048</v>
      </c>
      <c r="Q33" s="30">
        <v>0.010144668314999985</v>
      </c>
      <c r="R33" s="30">
        <v>0.009513118799999987</v>
      </c>
      <c r="S33" s="30">
        <v>0.011108904405000055</v>
      </c>
      <c r="T33" s="30">
        <v>0.01122161250000004</v>
      </c>
      <c r="U33" s="30">
        <v>0.010590924762802078</v>
      </c>
      <c r="V33" s="30">
        <v>0.011892607288001353</v>
      </c>
      <c r="W33" s="30">
        <v>0.010769402934102341</v>
      </c>
      <c r="X33" s="30">
        <v>0.012837104493339151</v>
      </c>
    </row>
    <row r="34" spans="1:24" ht="13.5" customHeight="1">
      <c r="A34" s="5" t="s">
        <v>371</v>
      </c>
      <c r="B34" s="5" t="s">
        <v>58</v>
      </c>
      <c r="C34" s="5" t="s">
        <v>16</v>
      </c>
      <c r="D34" s="5" t="s">
        <v>60</v>
      </c>
      <c r="E34" s="5" t="s">
        <v>18</v>
      </c>
      <c r="F34" s="5" t="s">
        <v>19</v>
      </c>
      <c r="G34" s="5" t="s">
        <v>20</v>
      </c>
      <c r="H34" s="5" t="s">
        <v>403</v>
      </c>
      <c r="I34" s="5" t="s">
        <v>22</v>
      </c>
      <c r="J34" s="30">
        <v>0</v>
      </c>
      <c r="K34" s="30">
        <v>0</v>
      </c>
      <c r="L34" s="30">
        <v>0</v>
      </c>
      <c r="M34" s="30">
        <v>0</v>
      </c>
      <c r="N34" s="30">
        <v>0</v>
      </c>
      <c r="O34" s="30">
        <v>0</v>
      </c>
      <c r="P34" s="30">
        <v>0</v>
      </c>
      <c r="Q34" s="30">
        <v>0</v>
      </c>
      <c r="R34" s="30">
        <v>1.7133270000000012E-05</v>
      </c>
      <c r="S34" s="30">
        <v>0</v>
      </c>
      <c r="T34" s="30">
        <v>0</v>
      </c>
      <c r="U34" s="30">
        <v>0</v>
      </c>
      <c r="V34" s="30">
        <v>0</v>
      </c>
      <c r="W34" s="30">
        <v>0</v>
      </c>
      <c r="X34" s="30">
        <v>0</v>
      </c>
    </row>
    <row r="35" spans="1:24" ht="13.5" customHeight="1">
      <c r="A35" s="5" t="s">
        <v>371</v>
      </c>
      <c r="B35" s="5" t="s">
        <v>58</v>
      </c>
      <c r="C35" s="5" t="s">
        <v>16</v>
      </c>
      <c r="D35" s="5" t="s">
        <v>60</v>
      </c>
      <c r="E35" s="5" t="s">
        <v>18</v>
      </c>
      <c r="F35" s="5" t="s">
        <v>19</v>
      </c>
      <c r="G35" s="5" t="s">
        <v>20</v>
      </c>
      <c r="H35" s="5" t="s">
        <v>403</v>
      </c>
      <c r="I35" s="5" t="s">
        <v>23</v>
      </c>
      <c r="J35" s="30">
        <v>0</v>
      </c>
      <c r="K35" s="30">
        <v>0</v>
      </c>
      <c r="L35" s="30">
        <v>0</v>
      </c>
      <c r="M35" s="30">
        <v>0</v>
      </c>
      <c r="N35" s="30">
        <v>0</v>
      </c>
      <c r="O35" s="30">
        <v>0</v>
      </c>
      <c r="P35" s="30">
        <v>0</v>
      </c>
      <c r="Q35" s="30">
        <v>0</v>
      </c>
      <c r="R35" s="30">
        <v>0.07861723320000003</v>
      </c>
      <c r="S35" s="30">
        <v>0</v>
      </c>
      <c r="T35" s="30">
        <v>0</v>
      </c>
      <c r="U35" s="30">
        <v>0</v>
      </c>
      <c r="V35" s="30">
        <v>0</v>
      </c>
      <c r="W35" s="30">
        <v>0</v>
      </c>
      <c r="X35" s="30">
        <v>0</v>
      </c>
    </row>
    <row r="36" spans="1:24" ht="13.5" customHeight="1">
      <c r="A36" s="5" t="s">
        <v>371</v>
      </c>
      <c r="B36" s="5" t="s">
        <v>58</v>
      </c>
      <c r="C36" s="5" t="s">
        <v>16</v>
      </c>
      <c r="D36" s="5" t="s">
        <v>60</v>
      </c>
      <c r="E36" s="5" t="s">
        <v>18</v>
      </c>
      <c r="F36" s="5" t="s">
        <v>19</v>
      </c>
      <c r="G36" s="5" t="s">
        <v>20</v>
      </c>
      <c r="H36" s="5" t="s">
        <v>403</v>
      </c>
      <c r="I36" s="5" t="s">
        <v>24</v>
      </c>
      <c r="J36" s="30">
        <v>0</v>
      </c>
      <c r="K36" s="30">
        <v>0</v>
      </c>
      <c r="L36" s="30">
        <v>0</v>
      </c>
      <c r="M36" s="30">
        <v>0</v>
      </c>
      <c r="N36" s="30">
        <v>0</v>
      </c>
      <c r="O36" s="30">
        <v>0</v>
      </c>
      <c r="P36" s="30">
        <v>0</v>
      </c>
      <c r="Q36" s="30">
        <v>0</v>
      </c>
      <c r="R36" s="30">
        <v>0.00037937955000000024</v>
      </c>
      <c r="S36" s="30">
        <v>0</v>
      </c>
      <c r="T36" s="30">
        <v>0</v>
      </c>
      <c r="U36" s="30">
        <v>0</v>
      </c>
      <c r="V36" s="30">
        <v>0</v>
      </c>
      <c r="W36" s="30">
        <v>0</v>
      </c>
      <c r="X36" s="30">
        <v>0</v>
      </c>
    </row>
    <row r="37" spans="1:24" ht="13.5" customHeight="1">
      <c r="A37" s="5" t="s">
        <v>371</v>
      </c>
      <c r="B37" s="5" t="s">
        <v>58</v>
      </c>
      <c r="C37" s="5" t="s">
        <v>16</v>
      </c>
      <c r="D37" s="5" t="s">
        <v>60</v>
      </c>
      <c r="E37" s="5" t="s">
        <v>18</v>
      </c>
      <c r="F37" s="5" t="s">
        <v>19</v>
      </c>
      <c r="G37" s="5" t="s">
        <v>20</v>
      </c>
      <c r="H37" s="5" t="s">
        <v>404</v>
      </c>
      <c r="I37" s="5" t="s">
        <v>22</v>
      </c>
      <c r="J37" s="30">
        <v>4.262178899999995E-05</v>
      </c>
      <c r="K37" s="30">
        <v>2.0734370999999932E-05</v>
      </c>
      <c r="L37" s="30">
        <v>2.2795479000000076E-05</v>
      </c>
      <c r="M37" s="30">
        <v>4.740346799999996E-05</v>
      </c>
      <c r="N37" s="30">
        <v>1.3194699000000002E-05</v>
      </c>
      <c r="O37" s="30">
        <v>2.3915325E-05</v>
      </c>
      <c r="P37" s="30">
        <v>0</v>
      </c>
      <c r="Q37" s="30">
        <v>2.2238538E-05</v>
      </c>
      <c r="R37" s="30">
        <v>8.522828999999987E-06</v>
      </c>
      <c r="S37" s="30">
        <v>1.5537059999999994E-06</v>
      </c>
      <c r="T37" s="30">
        <v>1.1003580000000002E-06</v>
      </c>
      <c r="U37" s="30">
        <v>0</v>
      </c>
      <c r="V37" s="30">
        <v>0</v>
      </c>
      <c r="W37" s="30">
        <v>0</v>
      </c>
      <c r="X37" s="30">
        <v>0</v>
      </c>
    </row>
    <row r="38" spans="1:24" ht="13.5" customHeight="1">
      <c r="A38" s="5" t="s">
        <v>371</v>
      </c>
      <c r="B38" s="5" t="s">
        <v>58</v>
      </c>
      <c r="C38" s="5" t="s">
        <v>16</v>
      </c>
      <c r="D38" s="5" t="s">
        <v>60</v>
      </c>
      <c r="E38" s="5" t="s">
        <v>18</v>
      </c>
      <c r="F38" s="5" t="s">
        <v>19</v>
      </c>
      <c r="G38" s="5" t="s">
        <v>20</v>
      </c>
      <c r="H38" s="5" t="s">
        <v>404</v>
      </c>
      <c r="I38" s="5" t="s">
        <v>23</v>
      </c>
      <c r="J38" s="30">
        <v>0.18956548059999975</v>
      </c>
      <c r="K38" s="30">
        <v>0.09221858339999969</v>
      </c>
      <c r="L38" s="30">
        <v>0.10138560660000032</v>
      </c>
      <c r="M38" s="30">
        <v>0.21083256719999985</v>
      </c>
      <c r="N38" s="30">
        <v>0.058684994600000005</v>
      </c>
      <c r="O38" s="30">
        <v>0.106366255</v>
      </c>
      <c r="P38" s="30">
        <v>0</v>
      </c>
      <c r="Q38" s="30">
        <v>0.0989085452</v>
      </c>
      <c r="R38" s="30">
        <v>0.03790629659999994</v>
      </c>
      <c r="S38" s="30">
        <v>0.006910292399999996</v>
      </c>
      <c r="T38" s="30">
        <v>0.0048939732</v>
      </c>
      <c r="U38" s="30">
        <v>0</v>
      </c>
      <c r="V38" s="30">
        <v>0</v>
      </c>
      <c r="W38" s="30">
        <v>0</v>
      </c>
      <c r="X38" s="30">
        <v>0</v>
      </c>
    </row>
    <row r="39" spans="1:24" ht="13.5" customHeight="1">
      <c r="A39" s="5" t="s">
        <v>371</v>
      </c>
      <c r="B39" s="5" t="s">
        <v>58</v>
      </c>
      <c r="C39" s="5" t="s">
        <v>16</v>
      </c>
      <c r="D39" s="5" t="s">
        <v>60</v>
      </c>
      <c r="E39" s="5" t="s">
        <v>18</v>
      </c>
      <c r="F39" s="5" t="s">
        <v>19</v>
      </c>
      <c r="G39" s="5" t="s">
        <v>20</v>
      </c>
      <c r="H39" s="5" t="s">
        <v>404</v>
      </c>
      <c r="I39" s="5" t="s">
        <v>24</v>
      </c>
      <c r="J39" s="30">
        <v>0.0009437681849999988</v>
      </c>
      <c r="K39" s="30">
        <v>0.0004591182149999985</v>
      </c>
      <c r="L39" s="30">
        <v>0.0005047570350000016</v>
      </c>
      <c r="M39" s="30">
        <v>0.0010496482199999994</v>
      </c>
      <c r="N39" s="30">
        <v>0.00029216833500000006</v>
      </c>
      <c r="O39" s="30">
        <v>0.000529553625</v>
      </c>
      <c r="P39" s="30">
        <v>0</v>
      </c>
      <c r="Q39" s="30">
        <v>0.00049242477</v>
      </c>
      <c r="R39" s="30">
        <v>0.0001887197849999997</v>
      </c>
      <c r="S39" s="30">
        <v>3.440348999999998E-05</v>
      </c>
      <c r="T39" s="30">
        <v>2.4365070000000003E-05</v>
      </c>
      <c r="U39" s="30">
        <v>0</v>
      </c>
      <c r="V39" s="30">
        <v>0</v>
      </c>
      <c r="W39" s="30">
        <v>0</v>
      </c>
      <c r="X39" s="30">
        <v>0</v>
      </c>
    </row>
    <row r="40" spans="1:24" ht="13.5" customHeight="1">
      <c r="A40" s="5" t="s">
        <v>371</v>
      </c>
      <c r="B40" s="5" t="s">
        <v>58</v>
      </c>
      <c r="C40" s="5" t="s">
        <v>16</v>
      </c>
      <c r="D40" s="5" t="s">
        <v>60</v>
      </c>
      <c r="E40" s="5" t="s">
        <v>18</v>
      </c>
      <c r="F40" s="5" t="s">
        <v>19</v>
      </c>
      <c r="G40" s="5" t="s">
        <v>20</v>
      </c>
      <c r="H40" s="5" t="s">
        <v>61</v>
      </c>
      <c r="I40" s="5" t="s">
        <v>22</v>
      </c>
      <c r="J40" s="30">
        <v>5.877257399999993E-05</v>
      </c>
      <c r="K40" s="30">
        <v>5.626025999999993E-05</v>
      </c>
      <c r="L40" s="30">
        <v>5.9579414999999975E-05</v>
      </c>
      <c r="M40" s="30">
        <v>6.431128199999996E-05</v>
      </c>
      <c r="N40" s="30">
        <v>6.629823899999993E-05</v>
      </c>
      <c r="O40" s="30">
        <v>5.743640699999992E-05</v>
      </c>
      <c r="P40" s="30">
        <v>5.235331499999999E-05</v>
      </c>
      <c r="Q40" s="30">
        <v>6.699117599999989E-05</v>
      </c>
      <c r="R40" s="30">
        <v>6.984929700000005E-05</v>
      </c>
      <c r="S40" s="30">
        <v>5.4353186999999876E-05</v>
      </c>
      <c r="T40" s="30">
        <v>2.006575200000002E-05</v>
      </c>
      <c r="U40" s="30">
        <v>5.492900000000001E-07</v>
      </c>
      <c r="V40" s="30">
        <v>1.6528175999999976E-05</v>
      </c>
      <c r="W40" s="30">
        <v>2.2790108383486532E-05</v>
      </c>
      <c r="X40" s="30">
        <v>3.3666532549383775E-05</v>
      </c>
    </row>
    <row r="41" spans="1:24" ht="13.5" customHeight="1">
      <c r="A41" s="5" t="s">
        <v>371</v>
      </c>
      <c r="B41" s="5" t="s">
        <v>58</v>
      </c>
      <c r="C41" s="5" t="s">
        <v>16</v>
      </c>
      <c r="D41" s="5" t="s">
        <v>60</v>
      </c>
      <c r="E41" s="5" t="s">
        <v>18</v>
      </c>
      <c r="F41" s="5" t="s">
        <v>19</v>
      </c>
      <c r="G41" s="5" t="s">
        <v>20</v>
      </c>
      <c r="H41" s="5" t="s">
        <v>61</v>
      </c>
      <c r="I41" s="5" t="s">
        <v>23</v>
      </c>
      <c r="J41" s="30">
        <v>0.06343706399999992</v>
      </c>
      <c r="K41" s="30">
        <v>0.06072535999999993</v>
      </c>
      <c r="L41" s="30">
        <v>0.06430793999999998</v>
      </c>
      <c r="M41" s="30">
        <v>0.06941535199999996</v>
      </c>
      <c r="N41" s="30">
        <v>0.07156000399999993</v>
      </c>
      <c r="O41" s="30">
        <v>0.06199485199999991</v>
      </c>
      <c r="P41" s="30">
        <v>0.05650833999999999</v>
      </c>
      <c r="Q41" s="30">
        <v>0.07230793599999988</v>
      </c>
      <c r="R41" s="30">
        <v>0.07539289200000004</v>
      </c>
      <c r="S41" s="30">
        <v>0.05866693199999986</v>
      </c>
      <c r="T41" s="30">
        <v>0.021658272000000024</v>
      </c>
      <c r="U41" s="30">
        <v>0.0005928844444444446</v>
      </c>
      <c r="V41" s="30">
        <v>0.017839935999999976</v>
      </c>
      <c r="W41" s="30">
        <v>0.024598847144080702</v>
      </c>
      <c r="X41" s="30">
        <v>0.03633847957711265</v>
      </c>
    </row>
    <row r="42" spans="1:24" ht="13.5" customHeight="1">
      <c r="A42" s="5" t="s">
        <v>371</v>
      </c>
      <c r="B42" s="5" t="s">
        <v>58</v>
      </c>
      <c r="C42" s="5" t="s">
        <v>16</v>
      </c>
      <c r="D42" s="5" t="s">
        <v>60</v>
      </c>
      <c r="E42" s="5" t="s">
        <v>18</v>
      </c>
      <c r="F42" s="5" t="s">
        <v>19</v>
      </c>
      <c r="G42" s="5" t="s">
        <v>20</v>
      </c>
      <c r="H42" s="5" t="s">
        <v>61</v>
      </c>
      <c r="I42" s="5" t="s">
        <v>24</v>
      </c>
      <c r="J42" s="30">
        <v>0.00017351902799999977</v>
      </c>
      <c r="K42" s="30">
        <v>0.00016610171999999982</v>
      </c>
      <c r="L42" s="30">
        <v>0.00017590112999999998</v>
      </c>
      <c r="M42" s="30">
        <v>0.00018987140399999986</v>
      </c>
      <c r="N42" s="30">
        <v>0.0001957376579999998</v>
      </c>
      <c r="O42" s="30">
        <v>0.0001695741539999998</v>
      </c>
      <c r="P42" s="30">
        <v>0.00015456692999999997</v>
      </c>
      <c r="Q42" s="30">
        <v>0.0001977834719999997</v>
      </c>
      <c r="R42" s="30">
        <v>0.00020622173400000016</v>
      </c>
      <c r="S42" s="30">
        <v>0.00016047131399999964</v>
      </c>
      <c r="T42" s="30">
        <v>5.924174400000007E-05</v>
      </c>
      <c r="U42" s="30">
        <v>1.6217133333333338E-06</v>
      </c>
      <c r="V42" s="30">
        <v>4.879747199999994E-05</v>
      </c>
      <c r="W42" s="30">
        <v>6.728508189410309E-05</v>
      </c>
      <c r="X42" s="30">
        <v>9.939642943151403E-05</v>
      </c>
    </row>
    <row r="43" spans="1:24" ht="13.5" customHeight="1">
      <c r="A43" s="5" t="s">
        <v>371</v>
      </c>
      <c r="B43" s="5" t="s">
        <v>58</v>
      </c>
      <c r="C43" s="5" t="s">
        <v>16</v>
      </c>
      <c r="D43" s="5" t="s">
        <v>60</v>
      </c>
      <c r="E43" s="5" t="s">
        <v>18</v>
      </c>
      <c r="F43" s="5" t="s">
        <v>19</v>
      </c>
      <c r="G43" s="5" t="s">
        <v>20</v>
      </c>
      <c r="H43" s="5" t="s">
        <v>195</v>
      </c>
      <c r="I43" s="5" t="s">
        <v>22</v>
      </c>
      <c r="J43" s="30">
        <v>0.004196044188000012</v>
      </c>
      <c r="K43" s="30">
        <v>0.004433329404000014</v>
      </c>
      <c r="L43" s="30">
        <v>0.004649743433999995</v>
      </c>
      <c r="M43" s="30">
        <v>0.004744332731046265</v>
      </c>
      <c r="N43" s="30">
        <v>0.0047553907136070085</v>
      </c>
      <c r="O43" s="30">
        <v>0.004741214782977188</v>
      </c>
      <c r="P43" s="30">
        <v>0.004942907387023653</v>
      </c>
      <c r="Q43" s="30">
        <v>0.005083653227388039</v>
      </c>
      <c r="R43" s="30">
        <v>0.004375629066816783</v>
      </c>
      <c r="S43" s="30">
        <v>0.004407973907243079</v>
      </c>
      <c r="T43" s="30">
        <v>0.0043356858678496694</v>
      </c>
      <c r="U43" s="30">
        <v>0.004447069402259587</v>
      </c>
      <c r="V43" s="30">
        <v>0.005760367924871988</v>
      </c>
      <c r="W43" s="30">
        <v>0.004587181150632382</v>
      </c>
      <c r="X43" s="30">
        <v>0.005703938863012231</v>
      </c>
    </row>
    <row r="44" spans="1:24" ht="13.5" customHeight="1">
      <c r="A44" s="5" t="s">
        <v>371</v>
      </c>
      <c r="B44" s="5" t="s">
        <v>58</v>
      </c>
      <c r="C44" s="5" t="s">
        <v>16</v>
      </c>
      <c r="D44" s="5" t="s">
        <v>60</v>
      </c>
      <c r="E44" s="5" t="s">
        <v>18</v>
      </c>
      <c r="F44" s="5" t="s">
        <v>19</v>
      </c>
      <c r="G44" s="5" t="s">
        <v>20</v>
      </c>
      <c r="H44" s="5" t="s">
        <v>195</v>
      </c>
      <c r="I44" s="5" t="s">
        <v>23</v>
      </c>
      <c r="J44" s="30">
        <v>10.59401251656003</v>
      </c>
      <c r="K44" s="30">
        <v>11.19310119048003</v>
      </c>
      <c r="L44" s="30">
        <v>11.739495089079988</v>
      </c>
      <c r="M44" s="30">
        <v>11.978310542860617</v>
      </c>
      <c r="N44" s="30">
        <v>12.006229315973506</v>
      </c>
      <c r="O44" s="30">
        <v>11.970438466354786</v>
      </c>
      <c r="P44" s="30">
        <v>12.479664269523528</v>
      </c>
      <c r="Q44" s="30">
        <v>12.835014005529233</v>
      </c>
      <c r="R44" s="30">
        <v>11.047421577267896</v>
      </c>
      <c r="S44" s="30">
        <v>11.129084598191811</v>
      </c>
      <c r="T44" s="30">
        <v>10.946574510161405</v>
      </c>
      <c r="U44" s="30">
        <v>11.19602663321259</v>
      </c>
      <c r="V44" s="30">
        <v>14.543557494129178</v>
      </c>
      <c r="W44" s="30">
        <v>11.548774639711144</v>
      </c>
      <c r="X44" s="30">
        <v>14.401087548424213</v>
      </c>
    </row>
    <row r="45" spans="1:24" ht="13.5" customHeight="1">
      <c r="A45" s="5" t="s">
        <v>371</v>
      </c>
      <c r="B45" s="5" t="s">
        <v>58</v>
      </c>
      <c r="C45" s="5" t="s">
        <v>16</v>
      </c>
      <c r="D45" s="5" t="s">
        <v>60</v>
      </c>
      <c r="E45" s="5" t="s">
        <v>18</v>
      </c>
      <c r="F45" s="5" t="s">
        <v>19</v>
      </c>
      <c r="G45" s="5" t="s">
        <v>20</v>
      </c>
      <c r="H45" s="5" t="s">
        <v>195</v>
      </c>
      <c r="I45" s="5" t="s">
        <v>24</v>
      </c>
      <c r="J45" s="30">
        <v>0.006194160468000016</v>
      </c>
      <c r="K45" s="30">
        <v>0.006544438644000019</v>
      </c>
      <c r="L45" s="30">
        <v>0.006863906973999992</v>
      </c>
      <c r="M45" s="30">
        <v>0.007003538793449248</v>
      </c>
      <c r="N45" s="30">
        <v>0.007019862481991299</v>
      </c>
      <c r="O45" s="30">
        <v>0.00699893610820442</v>
      </c>
      <c r="P45" s="30">
        <v>0.00729667280941587</v>
      </c>
      <c r="Q45" s="30">
        <v>0.007504440478525201</v>
      </c>
      <c r="R45" s="30">
        <v>0.006459261955777157</v>
      </c>
      <c r="S45" s="30">
        <v>0.006507009101168355</v>
      </c>
      <c r="T45" s="30">
        <v>0.0064002981858733215</v>
      </c>
      <c r="U45" s="30">
        <v>0.006564721498573676</v>
      </c>
      <c r="V45" s="30">
        <v>0.008503400270049123</v>
      </c>
      <c r="W45" s="30">
        <v>0.006771553127123992</v>
      </c>
      <c r="X45" s="30">
        <v>0.008420100226351389</v>
      </c>
    </row>
    <row r="46" spans="1:24" ht="13.5" customHeight="1">
      <c r="A46" s="5" t="s">
        <v>371</v>
      </c>
      <c r="B46" s="5" t="s">
        <v>58</v>
      </c>
      <c r="C46" s="5" t="s">
        <v>16</v>
      </c>
      <c r="D46" s="5" t="s">
        <v>60</v>
      </c>
      <c r="E46" s="5" t="s">
        <v>18</v>
      </c>
      <c r="F46" s="5" t="s">
        <v>19</v>
      </c>
      <c r="G46" s="5" t="s">
        <v>20</v>
      </c>
      <c r="H46" s="5" t="s">
        <v>71</v>
      </c>
      <c r="I46" s="5" t="s">
        <v>22</v>
      </c>
      <c r="J46" s="30">
        <v>0</v>
      </c>
      <c r="K46" s="30">
        <v>0</v>
      </c>
      <c r="L46" s="30">
        <v>0</v>
      </c>
      <c r="M46" s="30">
        <v>5.135196695372223E-05</v>
      </c>
      <c r="N46" s="30">
        <v>0.00017210630139300568</v>
      </c>
      <c r="O46" s="30">
        <v>0.00019322418102278582</v>
      </c>
      <c r="P46" s="30">
        <v>0.0001475945889763388</v>
      </c>
      <c r="Q46" s="30">
        <v>0.00011736492361195929</v>
      </c>
      <c r="R46" s="30">
        <v>0.0007990455921832193</v>
      </c>
      <c r="S46" s="30">
        <v>0.0008347194577569091</v>
      </c>
      <c r="T46" s="30">
        <v>0.0008204003051503138</v>
      </c>
      <c r="U46" s="30">
        <v>0.00044881992000539987</v>
      </c>
      <c r="V46" s="30">
        <v>0.00027759979322931856</v>
      </c>
      <c r="W46" s="30">
        <v>0.0006161031098248211</v>
      </c>
      <c r="X46" s="30">
        <v>0.0010760532960305477</v>
      </c>
    </row>
    <row r="47" spans="1:24" ht="13.5" customHeight="1">
      <c r="A47" s="5" t="s">
        <v>371</v>
      </c>
      <c r="B47" s="5" t="s">
        <v>58</v>
      </c>
      <c r="C47" s="5" t="s">
        <v>16</v>
      </c>
      <c r="D47" s="5" t="s">
        <v>60</v>
      </c>
      <c r="E47" s="5" t="s">
        <v>18</v>
      </c>
      <c r="F47" s="5" t="s">
        <v>19</v>
      </c>
      <c r="G47" s="5" t="s">
        <v>20</v>
      </c>
      <c r="H47" s="5" t="s">
        <v>71</v>
      </c>
      <c r="I47" s="5" t="s">
        <v>23</v>
      </c>
      <c r="J47" s="30">
        <v>0</v>
      </c>
      <c r="K47" s="30">
        <v>0</v>
      </c>
      <c r="L47" s="30">
        <v>0</v>
      </c>
      <c r="M47" s="30">
        <v>0.15928247650596453</v>
      </c>
      <c r="N47" s="30">
        <v>0.5338357911950016</v>
      </c>
      <c r="O47" s="30">
        <v>0.5993387965427339</v>
      </c>
      <c r="P47" s="30">
        <v>0.45780586500644493</v>
      </c>
      <c r="Q47" s="30">
        <v>0.3640401097915722</v>
      </c>
      <c r="R47" s="30">
        <v>2.4784632082119833</v>
      </c>
      <c r="S47" s="30">
        <v>2.5891156718311263</v>
      </c>
      <c r="T47" s="30">
        <v>2.5447008183416635</v>
      </c>
      <c r="U47" s="30">
        <v>1.3921404106700361</v>
      </c>
      <c r="V47" s="30">
        <v>0.8610533377028612</v>
      </c>
      <c r="W47" s="30">
        <v>1.9110159734360581</v>
      </c>
      <c r="X47" s="30">
        <v>3.337680015229247</v>
      </c>
    </row>
    <row r="48" spans="1:24" ht="13.5" customHeight="1">
      <c r="A48" s="5" t="s">
        <v>371</v>
      </c>
      <c r="B48" s="5" t="s">
        <v>58</v>
      </c>
      <c r="C48" s="5" t="s">
        <v>16</v>
      </c>
      <c r="D48" s="5" t="s">
        <v>60</v>
      </c>
      <c r="E48" s="5" t="s">
        <v>18</v>
      </c>
      <c r="F48" s="5" t="s">
        <v>19</v>
      </c>
      <c r="G48" s="5" t="s">
        <v>20</v>
      </c>
      <c r="H48" s="5" t="s">
        <v>71</v>
      </c>
      <c r="I48" s="5" t="s">
        <v>24</v>
      </c>
      <c r="J48" s="30">
        <v>0</v>
      </c>
      <c r="K48" s="30">
        <v>0</v>
      </c>
      <c r="L48" s="30">
        <v>0</v>
      </c>
      <c r="M48" s="30">
        <v>7.580528455073283E-05</v>
      </c>
      <c r="N48" s="30">
        <v>0.00025406168300872264</v>
      </c>
      <c r="O48" s="30">
        <v>0.000285235695795541</v>
      </c>
      <c r="P48" s="30">
        <v>0.00021787772658411918</v>
      </c>
      <c r="Q48" s="30">
        <v>0.00017325298247479706</v>
      </c>
      <c r="R48" s="30">
        <v>0.0011795434932228475</v>
      </c>
      <c r="S48" s="30">
        <v>0.0012322049138316275</v>
      </c>
      <c r="T48" s="30">
        <v>0.0012110671171266538</v>
      </c>
      <c r="U48" s="30">
        <v>0.0006625436914365426</v>
      </c>
      <c r="V48" s="30">
        <v>0.00040979017095756553</v>
      </c>
      <c r="W48" s="30">
        <v>0.000909485543074736</v>
      </c>
      <c r="X48" s="30">
        <v>0.0015884596274736654</v>
      </c>
    </row>
    <row r="49" spans="1:24" ht="13.5" customHeight="1">
      <c r="A49" s="5" t="s">
        <v>371</v>
      </c>
      <c r="B49" s="5" t="s">
        <v>58</v>
      </c>
      <c r="C49" s="5" t="s">
        <v>16</v>
      </c>
      <c r="D49" s="5" t="s">
        <v>60</v>
      </c>
      <c r="E49" s="5" t="s">
        <v>18</v>
      </c>
      <c r="F49" s="5" t="s">
        <v>19</v>
      </c>
      <c r="G49" s="5" t="s">
        <v>20</v>
      </c>
      <c r="H49" s="5" t="s">
        <v>27</v>
      </c>
      <c r="I49" s="5" t="s">
        <v>22</v>
      </c>
      <c r="J49" s="30">
        <v>1.167276599999996E-05</v>
      </c>
      <c r="K49" s="30">
        <v>9.170601300000014E-05</v>
      </c>
      <c r="L49" s="30">
        <v>4.157747999999999E-06</v>
      </c>
      <c r="M49" s="30">
        <v>4.200587999999996E-06</v>
      </c>
      <c r="N49" s="30">
        <v>1.2422970000000031E-05</v>
      </c>
      <c r="O49" s="30">
        <v>1.1579399999999962E-05</v>
      </c>
      <c r="P49" s="30">
        <v>7.634970000000031E-07</v>
      </c>
      <c r="Q49" s="30">
        <v>3.1922099999999915E-06</v>
      </c>
      <c r="R49" s="30">
        <v>5.456429999999994E-06</v>
      </c>
      <c r="S49" s="30">
        <v>3.6164520000000004E-06</v>
      </c>
      <c r="T49" s="30">
        <v>1.531278000000002E-06</v>
      </c>
      <c r="U49" s="30">
        <v>4.596630515296787E-06</v>
      </c>
      <c r="V49" s="30">
        <v>9.99824191696113E-08</v>
      </c>
      <c r="W49" s="30">
        <v>0</v>
      </c>
      <c r="X49" s="30">
        <v>0</v>
      </c>
    </row>
    <row r="50" spans="1:24" ht="13.5" customHeight="1">
      <c r="A50" s="5" t="s">
        <v>371</v>
      </c>
      <c r="B50" s="5" t="s">
        <v>58</v>
      </c>
      <c r="C50" s="5" t="s">
        <v>16</v>
      </c>
      <c r="D50" s="5" t="s">
        <v>60</v>
      </c>
      <c r="E50" s="5" t="s">
        <v>18</v>
      </c>
      <c r="F50" s="5" t="s">
        <v>19</v>
      </c>
      <c r="G50" s="5" t="s">
        <v>20</v>
      </c>
      <c r="H50" s="5" t="s">
        <v>27</v>
      </c>
      <c r="I50" s="5" t="s">
        <v>23</v>
      </c>
      <c r="J50" s="30">
        <v>0.013544114199999955</v>
      </c>
      <c r="K50" s="30">
        <v>0.10640808810000019</v>
      </c>
      <c r="L50" s="30">
        <v>0.004824307599999998</v>
      </c>
      <c r="M50" s="30">
        <v>0.004874015599999996</v>
      </c>
      <c r="N50" s="30">
        <v>0.014414589000000037</v>
      </c>
      <c r="O50" s="30">
        <v>0.013435779999999954</v>
      </c>
      <c r="P50" s="30">
        <v>0.0008858989000000034</v>
      </c>
      <c r="Q50" s="30">
        <v>0.00370397699999999</v>
      </c>
      <c r="R50" s="30">
        <v>0.006331190999999992</v>
      </c>
      <c r="S50" s="30">
        <v>0.0041962324</v>
      </c>
      <c r="T50" s="30">
        <v>0.0017767686000000023</v>
      </c>
      <c r="U50" s="30">
        <v>0.005333550645526907</v>
      </c>
      <c r="V50" s="30">
        <v>0.00011601134668727916</v>
      </c>
      <c r="W50" s="30">
        <v>0</v>
      </c>
      <c r="X50" s="30">
        <v>0</v>
      </c>
    </row>
    <row r="51" spans="1:24" ht="13.5" customHeight="1">
      <c r="A51" s="5" t="s">
        <v>371</v>
      </c>
      <c r="B51" s="5" t="s">
        <v>58</v>
      </c>
      <c r="C51" s="5" t="s">
        <v>16</v>
      </c>
      <c r="D51" s="5" t="s">
        <v>60</v>
      </c>
      <c r="E51" s="5" t="s">
        <v>18</v>
      </c>
      <c r="F51" s="5" t="s">
        <v>19</v>
      </c>
      <c r="G51" s="5" t="s">
        <v>20</v>
      </c>
      <c r="H51" s="5" t="s">
        <v>27</v>
      </c>
      <c r="I51" s="5" t="s">
        <v>24</v>
      </c>
      <c r="J51" s="30">
        <v>3.446245199999989E-05</v>
      </c>
      <c r="K51" s="30">
        <v>0.0002707510860000005</v>
      </c>
      <c r="L51" s="30">
        <v>1.2275255999999999E-05</v>
      </c>
      <c r="M51" s="30">
        <v>1.2401735999999988E-05</v>
      </c>
      <c r="N51" s="30">
        <v>3.66773400000001E-05</v>
      </c>
      <c r="O51" s="30">
        <v>3.418679999999989E-05</v>
      </c>
      <c r="P51" s="30">
        <v>2.2541340000000087E-06</v>
      </c>
      <c r="Q51" s="30">
        <v>9.424619999999974E-06</v>
      </c>
      <c r="R51" s="30">
        <v>1.610945999999998E-05</v>
      </c>
      <c r="S51" s="30">
        <v>1.0677144000000002E-05</v>
      </c>
      <c r="T51" s="30">
        <v>4.5209160000000066E-06</v>
      </c>
      <c r="U51" s="30">
        <v>1.3571004378495275E-05</v>
      </c>
      <c r="V51" s="30">
        <v>2.9518618992932863E-07</v>
      </c>
      <c r="W51" s="30">
        <v>0</v>
      </c>
      <c r="X51" s="30">
        <v>0</v>
      </c>
    </row>
    <row r="52" spans="1:24" ht="13.5" customHeight="1">
      <c r="A52" s="5" t="s">
        <v>371</v>
      </c>
      <c r="B52" s="5" t="s">
        <v>58</v>
      </c>
      <c r="C52" s="5" t="s">
        <v>16</v>
      </c>
      <c r="D52" s="5" t="s">
        <v>60</v>
      </c>
      <c r="E52" s="5" t="s">
        <v>18</v>
      </c>
      <c r="F52" s="5" t="s">
        <v>19</v>
      </c>
      <c r="G52" s="5" t="s">
        <v>20</v>
      </c>
      <c r="H52" s="5" t="s">
        <v>405</v>
      </c>
      <c r="I52" s="5" t="s">
        <v>22</v>
      </c>
      <c r="J52" s="30">
        <v>0.00027902120400000093</v>
      </c>
      <c r="K52" s="30">
        <v>0.0002815932420000001</v>
      </c>
      <c r="L52" s="30">
        <v>0.0003885018479999988</v>
      </c>
      <c r="M52" s="30">
        <v>0.00038114181000000006</v>
      </c>
      <c r="N52" s="30">
        <v>0.0004146855929999993</v>
      </c>
      <c r="O52" s="30">
        <v>0.000639166185</v>
      </c>
      <c r="P52" s="30">
        <v>0.0007360608149999994</v>
      </c>
      <c r="Q52" s="30">
        <v>0.0007667752679999992</v>
      </c>
      <c r="R52" s="30">
        <v>0.0008784144810000017</v>
      </c>
      <c r="S52" s="30">
        <v>0.0008226350370000016</v>
      </c>
      <c r="T52" s="30">
        <v>0.0008556878610000006</v>
      </c>
      <c r="U52" s="30">
        <v>0.0008236493989658975</v>
      </c>
      <c r="V52" s="30">
        <v>0.00106120918035372</v>
      </c>
      <c r="W52" s="30">
        <v>0.0007278897473321427</v>
      </c>
      <c r="X52" s="30">
        <v>0.0006206942958901688</v>
      </c>
    </row>
    <row r="53" spans="1:24" ht="13.5" customHeight="1">
      <c r="A53" s="5" t="s">
        <v>371</v>
      </c>
      <c r="B53" s="5" t="s">
        <v>58</v>
      </c>
      <c r="C53" s="5" t="s">
        <v>16</v>
      </c>
      <c r="D53" s="5" t="s">
        <v>60</v>
      </c>
      <c r="E53" s="5" t="s">
        <v>18</v>
      </c>
      <c r="F53" s="5" t="s">
        <v>19</v>
      </c>
      <c r="G53" s="5" t="s">
        <v>20</v>
      </c>
      <c r="H53" s="5" t="s">
        <v>405</v>
      </c>
      <c r="I53" s="5" t="s">
        <v>23</v>
      </c>
      <c r="J53" s="30">
        <v>0.45192577232000153</v>
      </c>
      <c r="K53" s="30">
        <v>0.45609165736000007</v>
      </c>
      <c r="L53" s="30">
        <v>0.629249659839998</v>
      </c>
      <c r="M53" s="30">
        <v>0.6173287348000002</v>
      </c>
      <c r="N53" s="30">
        <v>0.671659014439999</v>
      </c>
      <c r="O53" s="30">
        <v>1.0352463098000002</v>
      </c>
      <c r="P53" s="30">
        <v>1.1921848501999992</v>
      </c>
      <c r="Q53" s="30">
        <v>1.2419325134399988</v>
      </c>
      <c r="R53" s="30">
        <v>1.4227525974800028</v>
      </c>
      <c r="S53" s="30">
        <v>1.3324076059600027</v>
      </c>
      <c r="T53" s="30">
        <v>1.3859426878800012</v>
      </c>
      <c r="U53" s="30">
        <v>1.3340505503250826</v>
      </c>
      <c r="V53" s="30">
        <v>1.7188219803697398</v>
      </c>
      <c r="W53" s="30">
        <v>1.1789503145678069</v>
      </c>
      <c r="X53" s="30">
        <v>1.0053277135338543</v>
      </c>
    </row>
    <row r="54" spans="1:24" ht="13.5" customHeight="1">
      <c r="A54" s="5" t="s">
        <v>371</v>
      </c>
      <c r="B54" s="5" t="s">
        <v>58</v>
      </c>
      <c r="C54" s="5" t="s">
        <v>16</v>
      </c>
      <c r="D54" s="5" t="s">
        <v>60</v>
      </c>
      <c r="E54" s="5" t="s">
        <v>18</v>
      </c>
      <c r="F54" s="5" t="s">
        <v>19</v>
      </c>
      <c r="G54" s="5" t="s">
        <v>20</v>
      </c>
      <c r="H54" s="5" t="s">
        <v>405</v>
      </c>
      <c r="I54" s="5" t="s">
        <v>24</v>
      </c>
      <c r="J54" s="30">
        <v>0.0008237768880000028</v>
      </c>
      <c r="K54" s="30">
        <v>0.0008313705240000002</v>
      </c>
      <c r="L54" s="30">
        <v>0.0011470054559999966</v>
      </c>
      <c r="M54" s="30">
        <v>0.0011252758200000002</v>
      </c>
      <c r="N54" s="30">
        <v>0.0012243098459999982</v>
      </c>
      <c r="O54" s="30">
        <v>0.00188706207</v>
      </c>
      <c r="P54" s="30">
        <v>0.002173131929999998</v>
      </c>
      <c r="Q54" s="30">
        <v>0.002263812695999998</v>
      </c>
      <c r="R54" s="30">
        <v>0.0025934141820000054</v>
      </c>
      <c r="S54" s="30">
        <v>0.0024287320140000054</v>
      </c>
      <c r="T54" s="30">
        <v>0.002526316542000002</v>
      </c>
      <c r="U54" s="30">
        <v>0.0024317267969469355</v>
      </c>
      <c r="V54" s="30">
        <v>0.003133093770568126</v>
      </c>
      <c r="W54" s="30">
        <v>0.0021490078254568024</v>
      </c>
      <c r="X54" s="30">
        <v>0.0018325260164376413</v>
      </c>
    </row>
    <row r="55" spans="1:24" ht="13.5" customHeight="1">
      <c r="A55" s="5" t="s">
        <v>371</v>
      </c>
      <c r="B55" s="5" t="s">
        <v>58</v>
      </c>
      <c r="C55" s="5" t="s">
        <v>16</v>
      </c>
      <c r="D55" s="5" t="s">
        <v>60</v>
      </c>
      <c r="E55" s="5" t="s">
        <v>18</v>
      </c>
      <c r="F55" s="5" t="s">
        <v>19</v>
      </c>
      <c r="G55" s="5" t="s">
        <v>20</v>
      </c>
      <c r="H55" s="5" t="s">
        <v>31</v>
      </c>
      <c r="I55" s="5" t="s">
        <v>22</v>
      </c>
      <c r="J55" s="30">
        <v>0</v>
      </c>
      <c r="K55" s="30">
        <v>0</v>
      </c>
      <c r="L55" s="30">
        <v>3.697260000000002E-07</v>
      </c>
      <c r="M55" s="30">
        <v>2.33415E-07</v>
      </c>
      <c r="N55" s="30">
        <v>3.0930899999999977E-07</v>
      </c>
      <c r="O55" s="30">
        <v>1.5151499999999996E-07</v>
      </c>
      <c r="P55" s="30">
        <v>2.1245699999999985E-07</v>
      </c>
      <c r="Q55" s="30">
        <v>0</v>
      </c>
      <c r="R55" s="30">
        <v>2.0825699999999985E-07</v>
      </c>
      <c r="S55" s="30">
        <v>2.00571E-07</v>
      </c>
      <c r="T55" s="30">
        <v>1.49184E-07</v>
      </c>
      <c r="U55" s="30">
        <v>1.7910792948173291E-07</v>
      </c>
      <c r="V55" s="30">
        <v>0</v>
      </c>
      <c r="W55" s="30">
        <v>2.5490478950554944E-07</v>
      </c>
      <c r="X55" s="30">
        <v>0</v>
      </c>
    </row>
    <row r="56" spans="1:24" ht="13.5" customHeight="1">
      <c r="A56" s="5" t="s">
        <v>371</v>
      </c>
      <c r="B56" s="5" t="s">
        <v>58</v>
      </c>
      <c r="C56" s="5" t="s">
        <v>16</v>
      </c>
      <c r="D56" s="5" t="s">
        <v>60</v>
      </c>
      <c r="E56" s="5" t="s">
        <v>18</v>
      </c>
      <c r="F56" s="5" t="s">
        <v>19</v>
      </c>
      <c r="G56" s="5" t="s">
        <v>20</v>
      </c>
      <c r="H56" s="5" t="s">
        <v>31</v>
      </c>
      <c r="I56" s="5" t="s">
        <v>23</v>
      </c>
      <c r="J56" s="30">
        <v>0</v>
      </c>
      <c r="K56" s="30">
        <v>0</v>
      </c>
      <c r="L56" s="30">
        <v>0.0011095301200000007</v>
      </c>
      <c r="M56" s="30">
        <v>0.0007004673</v>
      </c>
      <c r="N56" s="30">
        <v>0.0009282215799999994</v>
      </c>
      <c r="O56" s="30">
        <v>0.0004546892999999999</v>
      </c>
      <c r="P56" s="30">
        <v>0.0006375733399999995</v>
      </c>
      <c r="Q56" s="30">
        <v>0</v>
      </c>
      <c r="R56" s="30">
        <v>0.0006249693399999997</v>
      </c>
      <c r="S56" s="30">
        <v>0.00060190402</v>
      </c>
      <c r="T56" s="30">
        <v>0.00044769408</v>
      </c>
      <c r="U56" s="30">
        <v>0.0005374943674256576</v>
      </c>
      <c r="V56" s="30">
        <v>0</v>
      </c>
      <c r="W56" s="30">
        <v>0.0007649571349828442</v>
      </c>
      <c r="X56" s="30">
        <v>0</v>
      </c>
    </row>
    <row r="57" spans="1:24" ht="13.5" customHeight="1">
      <c r="A57" s="5" t="s">
        <v>371</v>
      </c>
      <c r="B57" s="5" t="s">
        <v>58</v>
      </c>
      <c r="C57" s="5" t="s">
        <v>16</v>
      </c>
      <c r="D57" s="5" t="s">
        <v>60</v>
      </c>
      <c r="E57" s="5" t="s">
        <v>18</v>
      </c>
      <c r="F57" s="5" t="s">
        <v>19</v>
      </c>
      <c r="G57" s="5" t="s">
        <v>20</v>
      </c>
      <c r="H57" s="5" t="s">
        <v>31</v>
      </c>
      <c r="I57" s="5" t="s">
        <v>24</v>
      </c>
      <c r="J57" s="30">
        <v>0</v>
      </c>
      <c r="K57" s="30">
        <v>0</v>
      </c>
      <c r="L57" s="30">
        <v>5.457860000000004E-07</v>
      </c>
      <c r="M57" s="30">
        <v>3.44565E-07</v>
      </c>
      <c r="N57" s="30">
        <v>4.5659899999999965E-07</v>
      </c>
      <c r="O57" s="30">
        <v>2.2366499999999996E-07</v>
      </c>
      <c r="P57" s="30">
        <v>3.1362699999999985E-07</v>
      </c>
      <c r="Q57" s="30">
        <v>0</v>
      </c>
      <c r="R57" s="30">
        <v>3.074269999999998E-07</v>
      </c>
      <c r="S57" s="30">
        <v>2.96081E-07</v>
      </c>
      <c r="T57" s="30">
        <v>2.20224E-07</v>
      </c>
      <c r="U57" s="30">
        <v>2.6439741971112955E-07</v>
      </c>
      <c r="V57" s="30">
        <v>0</v>
      </c>
      <c r="W57" s="30">
        <v>3.762880226034302E-07</v>
      </c>
      <c r="X57" s="30">
        <v>0</v>
      </c>
    </row>
    <row r="58" spans="1:24" ht="13.5" customHeight="1">
      <c r="A58" s="5" t="s">
        <v>371</v>
      </c>
      <c r="B58" s="5" t="s">
        <v>58</v>
      </c>
      <c r="C58" s="5" t="s">
        <v>16</v>
      </c>
      <c r="D58" s="5" t="s">
        <v>60</v>
      </c>
      <c r="E58" s="5" t="s">
        <v>18</v>
      </c>
      <c r="F58" s="5" t="s">
        <v>19</v>
      </c>
      <c r="G58" s="5" t="s">
        <v>20</v>
      </c>
      <c r="H58" s="5" t="s">
        <v>398</v>
      </c>
      <c r="I58" s="5" t="s">
        <v>22</v>
      </c>
      <c r="J58" s="30">
        <v>0.00027594123899999973</v>
      </c>
      <c r="K58" s="30">
        <v>0.00029300100899999897</v>
      </c>
      <c r="L58" s="30">
        <v>0.000451215177</v>
      </c>
      <c r="M58" s="30">
        <v>0.0005095942110000002</v>
      </c>
      <c r="N58" s="30">
        <v>0.00047366961599999826</v>
      </c>
      <c r="O58" s="30">
        <v>0.00040510656900000024</v>
      </c>
      <c r="P58" s="30">
        <v>0.000528131520000001</v>
      </c>
      <c r="Q58" s="30">
        <v>0.00044432324999999824</v>
      </c>
      <c r="R58" s="30">
        <v>0.000531139476000001</v>
      </c>
      <c r="S58" s="30">
        <v>0.0003747604770000003</v>
      </c>
      <c r="T58" s="30">
        <v>0.00041463653699999923</v>
      </c>
      <c r="U58" s="30">
        <v>0.00021920258388189319</v>
      </c>
      <c r="V58" s="30">
        <v>0.0002206619329028282</v>
      </c>
      <c r="W58" s="30">
        <v>0.0002553970796718594</v>
      </c>
      <c r="X58" s="30">
        <v>0.0004143709173117942</v>
      </c>
    </row>
    <row r="59" spans="1:24" ht="13.5" customHeight="1">
      <c r="A59" s="5" t="s">
        <v>371</v>
      </c>
      <c r="B59" s="5" t="s">
        <v>58</v>
      </c>
      <c r="C59" s="5" t="s">
        <v>16</v>
      </c>
      <c r="D59" s="5" t="s">
        <v>60</v>
      </c>
      <c r="E59" s="5" t="s">
        <v>18</v>
      </c>
      <c r="F59" s="5" t="s">
        <v>19</v>
      </c>
      <c r="G59" s="5" t="s">
        <v>20</v>
      </c>
      <c r="H59" s="5" t="s">
        <v>398</v>
      </c>
      <c r="I59" s="5" t="s">
        <v>23</v>
      </c>
      <c r="J59" s="30">
        <v>0.843066185439999</v>
      </c>
      <c r="K59" s="30">
        <v>0.8951878446399971</v>
      </c>
      <c r="L59" s="30">
        <v>1.37856979792</v>
      </c>
      <c r="M59" s="30">
        <v>1.5569316465600003</v>
      </c>
      <c r="N59" s="30">
        <v>1.4471734553599946</v>
      </c>
      <c r="O59" s="30">
        <v>1.2376970222400008</v>
      </c>
      <c r="P59" s="30">
        <v>1.6135675392000028</v>
      </c>
      <c r="Q59" s="30">
        <v>1.3575133199999947</v>
      </c>
      <c r="R59" s="30">
        <v>1.6227575609600031</v>
      </c>
      <c r="S59" s="30">
        <v>1.144982485920001</v>
      </c>
      <c r="T59" s="30">
        <v>1.2668133435199975</v>
      </c>
      <c r="U59" s="30">
        <v>0.6697160848505841</v>
      </c>
      <c r="V59" s="30">
        <v>0.6741747435735933</v>
      </c>
      <c r="W59" s="30">
        <v>0.7802988872260238</v>
      </c>
      <c r="X59" s="30">
        <v>1.2660018121297483</v>
      </c>
    </row>
    <row r="60" spans="1:24" ht="13.5" customHeight="1">
      <c r="A60" s="5" t="s">
        <v>371</v>
      </c>
      <c r="B60" s="5" t="s">
        <v>58</v>
      </c>
      <c r="C60" s="5" t="s">
        <v>16</v>
      </c>
      <c r="D60" s="5" t="s">
        <v>60</v>
      </c>
      <c r="E60" s="5" t="s">
        <v>18</v>
      </c>
      <c r="F60" s="5" t="s">
        <v>19</v>
      </c>
      <c r="G60" s="5" t="s">
        <v>20</v>
      </c>
      <c r="H60" s="5" t="s">
        <v>398</v>
      </c>
      <c r="I60" s="5" t="s">
        <v>24</v>
      </c>
      <c r="J60" s="30">
        <v>0.00040734182899999954</v>
      </c>
      <c r="K60" s="30">
        <v>0.0004325252989999985</v>
      </c>
      <c r="L60" s="30">
        <v>0.000666079547</v>
      </c>
      <c r="M60" s="30">
        <v>0.0007522581210000001</v>
      </c>
      <c r="N60" s="30">
        <v>0.0006992265759999974</v>
      </c>
      <c r="O60" s="30">
        <v>0.0005980144590000003</v>
      </c>
      <c r="P60" s="30">
        <v>0.0007796227200000015</v>
      </c>
      <c r="Q60" s="30">
        <v>0.0006559057499999974</v>
      </c>
      <c r="R60" s="30">
        <v>0.0007840630360000015</v>
      </c>
      <c r="S60" s="30">
        <v>0.0005532178470000005</v>
      </c>
      <c r="T60" s="30">
        <v>0.0006120825069999989</v>
      </c>
      <c r="U60" s="30">
        <v>0.0003235847666827947</v>
      </c>
      <c r="V60" s="30">
        <v>0.0003257390438089369</v>
      </c>
      <c r="W60" s="30">
        <v>0.0003770147366584592</v>
      </c>
      <c r="X60" s="30">
        <v>0.0006116904017459819</v>
      </c>
    </row>
    <row r="61" spans="1:24" ht="13.5" customHeight="1">
      <c r="A61" s="5" t="s">
        <v>371</v>
      </c>
      <c r="B61" s="5" t="s">
        <v>58</v>
      </c>
      <c r="C61" s="5" t="s">
        <v>16</v>
      </c>
      <c r="D61" s="5" t="s">
        <v>60</v>
      </c>
      <c r="E61" s="5" t="s">
        <v>18</v>
      </c>
      <c r="F61" s="5" t="s">
        <v>19</v>
      </c>
      <c r="G61" s="5" t="s">
        <v>20</v>
      </c>
      <c r="H61" s="5" t="s">
        <v>406</v>
      </c>
      <c r="I61" s="5" t="s">
        <v>22</v>
      </c>
      <c r="J61" s="30">
        <v>3.4670790000000016E-06</v>
      </c>
      <c r="K61" s="30">
        <v>4.149432000000016E-06</v>
      </c>
      <c r="L61" s="30">
        <v>4.686885000000004E-06</v>
      </c>
      <c r="M61" s="30">
        <v>3.048822000000003E-06</v>
      </c>
      <c r="N61" s="30">
        <v>1.101303E-06</v>
      </c>
      <c r="O61" s="30">
        <v>0</v>
      </c>
      <c r="P61" s="30">
        <v>8.70156E-07</v>
      </c>
      <c r="Q61" s="30">
        <v>1.0437839999999969E-06</v>
      </c>
      <c r="R61" s="30">
        <v>3.129336000000004E-06</v>
      </c>
      <c r="S61" s="30">
        <v>9.97101000000003E-07</v>
      </c>
      <c r="T61" s="30">
        <v>3.620609999999996E-07</v>
      </c>
      <c r="U61" s="30">
        <v>0</v>
      </c>
      <c r="V61" s="30">
        <v>0</v>
      </c>
      <c r="W61" s="30">
        <v>8.353800000000014E-08</v>
      </c>
      <c r="X61" s="30">
        <v>2.605100399999992E-06</v>
      </c>
    </row>
    <row r="62" spans="1:24" ht="13.5" customHeight="1">
      <c r="A62" s="5" t="s">
        <v>371</v>
      </c>
      <c r="B62" s="5" t="s">
        <v>58</v>
      </c>
      <c r="C62" s="5" t="s">
        <v>16</v>
      </c>
      <c r="D62" s="5" t="s">
        <v>60</v>
      </c>
      <c r="E62" s="5" t="s">
        <v>18</v>
      </c>
      <c r="F62" s="5" t="s">
        <v>19</v>
      </c>
      <c r="G62" s="5" t="s">
        <v>20</v>
      </c>
      <c r="H62" s="5" t="s">
        <v>406</v>
      </c>
      <c r="I62" s="5" t="s">
        <v>23</v>
      </c>
      <c r="J62" s="30">
        <v>0.004333298420000001</v>
      </c>
      <c r="K62" s="30">
        <v>0.0051861313600000195</v>
      </c>
      <c r="L62" s="30">
        <v>0.005857862300000004</v>
      </c>
      <c r="M62" s="30">
        <v>0.0038105435600000043</v>
      </c>
      <c r="N62" s="30">
        <v>0.00137645394</v>
      </c>
      <c r="O62" s="30">
        <v>0</v>
      </c>
      <c r="P62" s="30">
        <v>0.00108755688</v>
      </c>
      <c r="Q62" s="30">
        <v>0.0013045643199999961</v>
      </c>
      <c r="R62" s="30">
        <v>0.003911173280000004</v>
      </c>
      <c r="S62" s="30">
        <v>0.0012462179800000037</v>
      </c>
      <c r="T62" s="30">
        <v>0.0004525187799999996</v>
      </c>
      <c r="U62" s="30">
        <v>0</v>
      </c>
      <c r="V62" s="30">
        <v>0</v>
      </c>
      <c r="W62" s="30">
        <v>0.00010440924000000015</v>
      </c>
      <c r="X62" s="30">
        <v>0.0032559619919999895</v>
      </c>
    </row>
    <row r="63" spans="1:24" ht="13.5" customHeight="1">
      <c r="A63" s="5" t="s">
        <v>371</v>
      </c>
      <c r="B63" s="5" t="s">
        <v>58</v>
      </c>
      <c r="C63" s="5" t="s">
        <v>16</v>
      </c>
      <c r="D63" s="5" t="s">
        <v>60</v>
      </c>
      <c r="E63" s="5" t="s">
        <v>18</v>
      </c>
      <c r="F63" s="5" t="s">
        <v>19</v>
      </c>
      <c r="G63" s="5" t="s">
        <v>20</v>
      </c>
      <c r="H63" s="5" t="s">
        <v>406</v>
      </c>
      <c r="I63" s="5" t="s">
        <v>24</v>
      </c>
      <c r="J63" s="30">
        <v>1.0236138000000004E-05</v>
      </c>
      <c r="K63" s="30">
        <v>1.2250704000000044E-05</v>
      </c>
      <c r="L63" s="30">
        <v>1.383747000000001E-05</v>
      </c>
      <c r="M63" s="30">
        <v>9.00128400000001E-06</v>
      </c>
      <c r="N63" s="30">
        <v>3.251466E-06</v>
      </c>
      <c r="O63" s="30">
        <v>0</v>
      </c>
      <c r="P63" s="30">
        <v>2.569032E-06</v>
      </c>
      <c r="Q63" s="30">
        <v>3.0816479999999906E-06</v>
      </c>
      <c r="R63" s="30">
        <v>9.23899200000001E-06</v>
      </c>
      <c r="S63" s="30">
        <v>2.9438220000000087E-06</v>
      </c>
      <c r="T63" s="30">
        <v>1.068941999999999E-06</v>
      </c>
      <c r="U63" s="30">
        <v>0</v>
      </c>
      <c r="V63" s="30">
        <v>0</v>
      </c>
      <c r="W63" s="30">
        <v>2.466360000000004E-07</v>
      </c>
      <c r="X63" s="30">
        <v>7.691248799999974E-06</v>
      </c>
    </row>
    <row r="64" spans="1:24" ht="13.5" customHeight="1">
      <c r="A64" s="5" t="s">
        <v>371</v>
      </c>
      <c r="B64" s="5" t="s">
        <v>58</v>
      </c>
      <c r="C64" s="5" t="s">
        <v>16</v>
      </c>
      <c r="D64" s="5" t="s">
        <v>60</v>
      </c>
      <c r="E64" s="5" t="s">
        <v>18</v>
      </c>
      <c r="F64" s="5" t="s">
        <v>19</v>
      </c>
      <c r="G64" s="5" t="s">
        <v>20</v>
      </c>
      <c r="H64" s="5" t="s">
        <v>399</v>
      </c>
      <c r="I64" s="5" t="s">
        <v>22</v>
      </c>
      <c r="J64" s="30">
        <v>0.000696041639999998</v>
      </c>
      <c r="K64" s="30">
        <v>0.00022765176000000048</v>
      </c>
      <c r="L64" s="30">
        <v>0.000847401029999999</v>
      </c>
      <c r="M64" s="30">
        <v>0.0006966338399999979</v>
      </c>
      <c r="N64" s="30">
        <v>0.00037405556999999873</v>
      </c>
      <c r="O64" s="30">
        <v>8.335088999999992E-05</v>
      </c>
      <c r="P64" s="30">
        <v>0.0025347300300000023</v>
      </c>
      <c r="Q64" s="30">
        <v>0</v>
      </c>
      <c r="R64" s="30">
        <v>0</v>
      </c>
      <c r="S64" s="30">
        <v>0.00014788305000000006</v>
      </c>
      <c r="T64" s="30">
        <v>0.0009598711499999984</v>
      </c>
      <c r="U64" s="30">
        <v>0.000514903804831663</v>
      </c>
      <c r="V64" s="30">
        <v>1.7421765891014355E-05</v>
      </c>
      <c r="W64" s="30">
        <v>0.0013793964040862638</v>
      </c>
      <c r="X64" s="30">
        <v>0.00025320210349630544</v>
      </c>
    </row>
    <row r="65" spans="1:24" ht="13.5" customHeight="1">
      <c r="A65" s="5" t="s">
        <v>371</v>
      </c>
      <c r="B65" s="5" t="s">
        <v>58</v>
      </c>
      <c r="C65" s="5" t="s">
        <v>16</v>
      </c>
      <c r="D65" s="5" t="s">
        <v>60</v>
      </c>
      <c r="E65" s="5" t="s">
        <v>18</v>
      </c>
      <c r="F65" s="5" t="s">
        <v>19</v>
      </c>
      <c r="G65" s="5" t="s">
        <v>20</v>
      </c>
      <c r="H65" s="5" t="s">
        <v>399</v>
      </c>
      <c r="I65" s="5" t="s">
        <v>23</v>
      </c>
      <c r="J65" s="30">
        <v>0.08175727199999976</v>
      </c>
      <c r="K65" s="30">
        <v>0.026740048000000054</v>
      </c>
      <c r="L65" s="30">
        <v>0.09953599399999989</v>
      </c>
      <c r="M65" s="30">
        <v>0.08182683199999977</v>
      </c>
      <c r="N65" s="30">
        <v>0.04393668599999986</v>
      </c>
      <c r="O65" s="30">
        <v>0.009790421999999993</v>
      </c>
      <c r="P65" s="30">
        <v>0.2977301940000003</v>
      </c>
      <c r="Q65" s="30">
        <v>0</v>
      </c>
      <c r="R65" s="30">
        <v>0</v>
      </c>
      <c r="S65" s="30">
        <v>0.017370390000000006</v>
      </c>
      <c r="T65" s="30">
        <v>0.11274676999999979</v>
      </c>
      <c r="U65" s="30">
        <v>0.060480764377052486</v>
      </c>
      <c r="V65" s="30">
        <v>0.002046366152277877</v>
      </c>
      <c r="W65" s="30">
        <v>0.16202433952759288</v>
      </c>
      <c r="X65" s="30">
        <v>0.0297411994582962</v>
      </c>
    </row>
    <row r="66" spans="1:24" ht="13.5" customHeight="1">
      <c r="A66" s="5" t="s">
        <v>371</v>
      </c>
      <c r="B66" s="5" t="s">
        <v>58</v>
      </c>
      <c r="C66" s="5" t="s">
        <v>16</v>
      </c>
      <c r="D66" s="5" t="s">
        <v>60</v>
      </c>
      <c r="E66" s="5" t="s">
        <v>18</v>
      </c>
      <c r="F66" s="5" t="s">
        <v>19</v>
      </c>
      <c r="G66" s="5" t="s">
        <v>20</v>
      </c>
      <c r="H66" s="5" t="s">
        <v>399</v>
      </c>
      <c r="I66" s="5" t="s">
        <v>24</v>
      </c>
      <c r="J66" s="30">
        <v>0.001369986719999996</v>
      </c>
      <c r="K66" s="30">
        <v>0.00044807648000000095</v>
      </c>
      <c r="L66" s="30">
        <v>0.0016679004399999984</v>
      </c>
      <c r="M66" s="30">
        <v>0.001371152319999996</v>
      </c>
      <c r="N66" s="30">
        <v>0.0007362363599999975</v>
      </c>
      <c r="O66" s="30">
        <v>0.00016405571999999986</v>
      </c>
      <c r="P66" s="30">
        <v>0.0049889924400000046</v>
      </c>
      <c r="Q66" s="30">
        <v>0</v>
      </c>
      <c r="R66" s="30">
        <v>0</v>
      </c>
      <c r="S66" s="30">
        <v>0.00029107140000000014</v>
      </c>
      <c r="T66" s="30">
        <v>0.0018892701999999961</v>
      </c>
      <c r="U66" s="30">
        <v>0.0010134614571289874</v>
      </c>
      <c r="V66" s="30">
        <v>3.4290459848980636E-05</v>
      </c>
      <c r="W66" s="30">
        <v>0.0027150024461380425</v>
      </c>
      <c r="X66" s="30">
        <v>0.0004983660449768551</v>
      </c>
    </row>
    <row r="67" spans="1:24" ht="13.5" customHeight="1">
      <c r="A67" s="5" t="s">
        <v>371</v>
      </c>
      <c r="B67" s="5" t="s">
        <v>58</v>
      </c>
      <c r="C67" s="5" t="s">
        <v>16</v>
      </c>
      <c r="D67" s="5" t="s">
        <v>60</v>
      </c>
      <c r="E67" s="5" t="s">
        <v>18</v>
      </c>
      <c r="F67" s="5" t="s">
        <v>19</v>
      </c>
      <c r="G67" s="5" t="s">
        <v>20</v>
      </c>
      <c r="H67" s="5" t="s">
        <v>400</v>
      </c>
      <c r="I67" s="5" t="s">
        <v>22</v>
      </c>
      <c r="J67" s="30">
        <v>0</v>
      </c>
      <c r="K67" s="30">
        <v>0</v>
      </c>
      <c r="L67" s="30">
        <v>0</v>
      </c>
      <c r="M67" s="30">
        <v>0</v>
      </c>
      <c r="N67" s="30">
        <v>0</v>
      </c>
      <c r="O67" s="30">
        <v>0</v>
      </c>
      <c r="P67" s="30">
        <v>0</v>
      </c>
      <c r="Q67" s="30">
        <v>4.10592E-07</v>
      </c>
      <c r="R67" s="30">
        <v>0</v>
      </c>
      <c r="S67" s="30">
        <v>0</v>
      </c>
      <c r="T67" s="30">
        <v>0</v>
      </c>
      <c r="U67" s="30">
        <v>1.6151940000000003E-06</v>
      </c>
      <c r="V67" s="30">
        <v>1.1355749999999993E-06</v>
      </c>
      <c r="W67" s="30">
        <v>0</v>
      </c>
      <c r="X67" s="30">
        <v>0</v>
      </c>
    </row>
    <row r="68" spans="1:24" ht="13.5" customHeight="1">
      <c r="A68" s="5" t="s">
        <v>371</v>
      </c>
      <c r="B68" s="5" t="s">
        <v>58</v>
      </c>
      <c r="C68" s="5" t="s">
        <v>16</v>
      </c>
      <c r="D68" s="5" t="s">
        <v>60</v>
      </c>
      <c r="E68" s="5" t="s">
        <v>18</v>
      </c>
      <c r="F68" s="5" t="s">
        <v>19</v>
      </c>
      <c r="G68" s="5" t="s">
        <v>20</v>
      </c>
      <c r="H68" s="5" t="s">
        <v>400</v>
      </c>
      <c r="I68" s="5" t="s">
        <v>24</v>
      </c>
      <c r="J68" s="30">
        <v>0</v>
      </c>
      <c r="K68" s="30">
        <v>0</v>
      </c>
      <c r="L68" s="30">
        <v>0</v>
      </c>
      <c r="M68" s="30">
        <v>0</v>
      </c>
      <c r="N68" s="30">
        <v>0</v>
      </c>
      <c r="O68" s="30">
        <v>0</v>
      </c>
      <c r="P68" s="30">
        <v>0</v>
      </c>
      <c r="Q68" s="30">
        <v>6.06112E-07</v>
      </c>
      <c r="R68" s="30">
        <v>0</v>
      </c>
      <c r="S68" s="30">
        <v>0</v>
      </c>
      <c r="T68" s="30">
        <v>0</v>
      </c>
      <c r="U68" s="30">
        <v>2.384334E-06</v>
      </c>
      <c r="V68" s="30">
        <v>1.676324999999999E-06</v>
      </c>
      <c r="W68" s="30">
        <v>0</v>
      </c>
      <c r="X68" s="30">
        <v>0</v>
      </c>
    </row>
    <row r="69" spans="1:24" ht="13.5" customHeight="1">
      <c r="A69" s="5" t="s">
        <v>371</v>
      </c>
      <c r="B69" s="5" t="s">
        <v>58</v>
      </c>
      <c r="C69" s="5" t="s">
        <v>16</v>
      </c>
      <c r="D69" s="5" t="s">
        <v>60</v>
      </c>
      <c r="E69" s="5" t="s">
        <v>18</v>
      </c>
      <c r="F69" s="5" t="s">
        <v>19</v>
      </c>
      <c r="G69" s="5" t="s">
        <v>20</v>
      </c>
      <c r="H69" s="5" t="s">
        <v>401</v>
      </c>
      <c r="I69" s="5" t="s">
        <v>22</v>
      </c>
      <c r="J69" s="30">
        <v>0</v>
      </c>
      <c r="K69" s="30">
        <v>3.3981569999999977E-06</v>
      </c>
      <c r="L69" s="30">
        <v>3.4833539999999995E-06</v>
      </c>
      <c r="M69" s="30">
        <v>2.3244479999999985E-06</v>
      </c>
      <c r="N69" s="30">
        <v>6.347229000000003E-06</v>
      </c>
      <c r="O69" s="30">
        <v>7.262661000000008E-06</v>
      </c>
      <c r="P69" s="30">
        <v>0</v>
      </c>
      <c r="Q69" s="30">
        <v>4.534593000000001E-06</v>
      </c>
      <c r="R69" s="30">
        <v>1.1015318999999966E-05</v>
      </c>
      <c r="S69" s="30">
        <v>9.88470000000002E-06</v>
      </c>
      <c r="T69" s="30">
        <v>1.8444279000000008E-05</v>
      </c>
      <c r="U69" s="30">
        <v>2.1415190999999997E-05</v>
      </c>
      <c r="V69" s="30">
        <v>2.2345889999999988E-05</v>
      </c>
      <c r="W69" s="30">
        <v>1.0578308999999991E-05</v>
      </c>
      <c r="X69" s="30">
        <v>1.1058372974778586E-05</v>
      </c>
    </row>
    <row r="70" spans="1:24" ht="13.5" customHeight="1">
      <c r="A70" s="5" t="s">
        <v>371</v>
      </c>
      <c r="B70" s="5" t="s">
        <v>58</v>
      </c>
      <c r="C70" s="5" t="s">
        <v>16</v>
      </c>
      <c r="D70" s="5" t="s">
        <v>60</v>
      </c>
      <c r="E70" s="5" t="s">
        <v>18</v>
      </c>
      <c r="F70" s="5" t="s">
        <v>19</v>
      </c>
      <c r="G70" s="5" t="s">
        <v>20</v>
      </c>
      <c r="H70" s="5" t="s">
        <v>401</v>
      </c>
      <c r="I70" s="5" t="s">
        <v>24</v>
      </c>
      <c r="J70" s="30">
        <v>0</v>
      </c>
      <c r="K70" s="30">
        <v>5.016326999999996E-06</v>
      </c>
      <c r="L70" s="30">
        <v>5.142093999999999E-06</v>
      </c>
      <c r="M70" s="30">
        <v>3.4313279999999983E-06</v>
      </c>
      <c r="N70" s="30">
        <v>9.369719000000003E-06</v>
      </c>
      <c r="O70" s="30">
        <v>1.072107100000001E-05</v>
      </c>
      <c r="P70" s="30">
        <v>0</v>
      </c>
      <c r="Q70" s="30">
        <v>6.693923000000002E-06</v>
      </c>
      <c r="R70" s="30">
        <v>1.6260708999999952E-05</v>
      </c>
      <c r="S70" s="30">
        <v>1.459170000000003E-05</v>
      </c>
      <c r="T70" s="30">
        <v>2.722726900000001E-05</v>
      </c>
      <c r="U70" s="30">
        <v>3.1612901E-05</v>
      </c>
      <c r="V70" s="30">
        <v>3.2986789999999986E-05</v>
      </c>
      <c r="W70" s="30">
        <v>1.5615598999999984E-05</v>
      </c>
      <c r="X70" s="30">
        <v>1.632426486753029E-05</v>
      </c>
    </row>
    <row r="71" spans="1:24" ht="13.5" customHeight="1">
      <c r="A71" s="5" t="s">
        <v>371</v>
      </c>
      <c r="B71" s="5" t="s">
        <v>58</v>
      </c>
      <c r="C71" s="5" t="s">
        <v>16</v>
      </c>
      <c r="D71" s="5" t="s">
        <v>60</v>
      </c>
      <c r="E71" s="5" t="s">
        <v>18</v>
      </c>
      <c r="F71" s="5" t="s">
        <v>19</v>
      </c>
      <c r="G71" s="5" t="s">
        <v>20</v>
      </c>
      <c r="H71" s="5" t="s">
        <v>38</v>
      </c>
      <c r="I71" s="5" t="s">
        <v>22</v>
      </c>
      <c r="J71" s="30">
        <v>0.018809487899999998</v>
      </c>
      <c r="K71" s="30">
        <v>0.015668893170000038</v>
      </c>
      <c r="L71" s="30">
        <v>0.016415474669999965</v>
      </c>
      <c r="M71" s="30">
        <v>0.013743969120000013</v>
      </c>
      <c r="N71" s="30">
        <v>0.011357218530000018</v>
      </c>
      <c r="O71" s="30">
        <v>0.009026777969999992</v>
      </c>
      <c r="P71" s="30">
        <v>0.00800220582</v>
      </c>
      <c r="Q71" s="30">
        <v>0.009448211430000002</v>
      </c>
      <c r="R71" s="30">
        <v>0.007328769839999999</v>
      </c>
      <c r="S71" s="30">
        <v>0.008191573740000005</v>
      </c>
      <c r="T71" s="30">
        <v>0.011159201339999961</v>
      </c>
      <c r="U71" s="30">
        <v>0.015358482261889798</v>
      </c>
      <c r="V71" s="30">
        <v>0.01124594211928678</v>
      </c>
      <c r="W71" s="30">
        <v>0.010359596139278946</v>
      </c>
      <c r="X71" s="30">
        <v>0.0062007628310307514</v>
      </c>
    </row>
    <row r="72" spans="1:24" ht="13.5" customHeight="1">
      <c r="A72" s="5" t="s">
        <v>371</v>
      </c>
      <c r="B72" s="5" t="s">
        <v>58</v>
      </c>
      <c r="C72" s="5" t="s">
        <v>16</v>
      </c>
      <c r="D72" s="5" t="s">
        <v>60</v>
      </c>
      <c r="E72" s="5" t="s">
        <v>18</v>
      </c>
      <c r="F72" s="5" t="s">
        <v>19</v>
      </c>
      <c r="G72" s="5" t="s">
        <v>20</v>
      </c>
      <c r="H72" s="5" t="s">
        <v>38</v>
      </c>
      <c r="I72" s="5" t="s">
        <v>24</v>
      </c>
      <c r="J72" s="30">
        <v>0.03702184919999999</v>
      </c>
      <c r="K72" s="30">
        <v>0.030840361160000072</v>
      </c>
      <c r="L72" s="30">
        <v>0.03230982315999993</v>
      </c>
      <c r="M72" s="30">
        <v>0.027051621760000026</v>
      </c>
      <c r="N72" s="30">
        <v>0.02235389044000004</v>
      </c>
      <c r="O72" s="30">
        <v>0.01776699155999999</v>
      </c>
      <c r="P72" s="30">
        <v>0.015750373360000004</v>
      </c>
      <c r="Q72" s="30">
        <v>0.018596479640000003</v>
      </c>
      <c r="R72" s="30">
        <v>0.014424880319999998</v>
      </c>
      <c r="S72" s="30">
        <v>0.01612309752000001</v>
      </c>
      <c r="T72" s="30">
        <v>0.02196414231999993</v>
      </c>
      <c r="U72" s="30">
        <v>0.03022939365832277</v>
      </c>
      <c r="V72" s="30">
        <v>0.022134870203040644</v>
      </c>
      <c r="W72" s="30">
        <v>0.020390316210644275</v>
      </c>
      <c r="X72" s="30">
        <v>0.012204676048377988</v>
      </c>
    </row>
    <row r="73" spans="1:24" ht="13.5" customHeight="1">
      <c r="A73" s="5" t="s">
        <v>371</v>
      </c>
      <c r="B73" s="5" t="s">
        <v>15</v>
      </c>
      <c r="C73" s="5" t="s">
        <v>16</v>
      </c>
      <c r="D73" s="5" t="s">
        <v>17</v>
      </c>
      <c r="E73" s="5" t="s">
        <v>18</v>
      </c>
      <c r="F73" s="5" t="s">
        <v>19</v>
      </c>
      <c r="G73" s="5" t="s">
        <v>20</v>
      </c>
      <c r="H73" s="5" t="s">
        <v>404</v>
      </c>
      <c r="I73" s="5" t="s">
        <v>22</v>
      </c>
      <c r="J73" s="30">
        <v>2.5289670000000004E-05</v>
      </c>
      <c r="K73" s="30">
        <v>3.1535595E-05</v>
      </c>
      <c r="L73" s="30">
        <v>3.17982E-05</v>
      </c>
      <c r="M73" s="30">
        <v>3.3818652E-05</v>
      </c>
      <c r="N73" s="30">
        <v>3.299312100000003E-05</v>
      </c>
      <c r="O73" s="30">
        <v>0</v>
      </c>
      <c r="P73" s="30">
        <v>0</v>
      </c>
      <c r="Q73" s="30">
        <v>0</v>
      </c>
      <c r="R73" s="30">
        <v>0</v>
      </c>
      <c r="S73" s="30">
        <v>0</v>
      </c>
      <c r="T73" s="30">
        <v>0</v>
      </c>
      <c r="U73" s="30">
        <v>0</v>
      </c>
      <c r="V73" s="30">
        <v>0</v>
      </c>
      <c r="W73" s="30">
        <v>0</v>
      </c>
      <c r="X73" s="30">
        <v>0</v>
      </c>
    </row>
    <row r="74" spans="1:24" ht="13.5" customHeight="1">
      <c r="A74" s="5" t="s">
        <v>371</v>
      </c>
      <c r="B74" s="5" t="s">
        <v>15</v>
      </c>
      <c r="C74" s="5" t="s">
        <v>16</v>
      </c>
      <c r="D74" s="5" t="s">
        <v>17</v>
      </c>
      <c r="E74" s="5" t="s">
        <v>18</v>
      </c>
      <c r="F74" s="5" t="s">
        <v>19</v>
      </c>
      <c r="G74" s="5" t="s">
        <v>20</v>
      </c>
      <c r="H74" s="5" t="s">
        <v>404</v>
      </c>
      <c r="I74" s="5" t="s">
        <v>23</v>
      </c>
      <c r="J74" s="30">
        <v>0.11247881800000002</v>
      </c>
      <c r="K74" s="30">
        <v>0.140258313</v>
      </c>
      <c r="L74" s="30">
        <v>0.14142628</v>
      </c>
      <c r="M74" s="30">
        <v>0.1504124808</v>
      </c>
      <c r="N74" s="30">
        <v>0.14674083340000016</v>
      </c>
      <c r="O74" s="30">
        <v>0</v>
      </c>
      <c r="P74" s="30">
        <v>0</v>
      </c>
      <c r="Q74" s="30">
        <v>0</v>
      </c>
      <c r="R74" s="30">
        <v>0</v>
      </c>
      <c r="S74" s="30">
        <v>0</v>
      </c>
      <c r="T74" s="30">
        <v>0</v>
      </c>
      <c r="U74" s="30">
        <v>0</v>
      </c>
      <c r="V74" s="30">
        <v>0</v>
      </c>
      <c r="W74" s="30">
        <v>0</v>
      </c>
      <c r="X74" s="30">
        <v>0</v>
      </c>
    </row>
    <row r="75" spans="1:24" ht="13.5" customHeight="1">
      <c r="A75" s="5" t="s">
        <v>371</v>
      </c>
      <c r="B75" s="5" t="s">
        <v>15</v>
      </c>
      <c r="C75" s="5" t="s">
        <v>16</v>
      </c>
      <c r="D75" s="5" t="s">
        <v>17</v>
      </c>
      <c r="E75" s="5" t="s">
        <v>18</v>
      </c>
      <c r="F75" s="5" t="s">
        <v>19</v>
      </c>
      <c r="G75" s="5" t="s">
        <v>20</v>
      </c>
      <c r="H75" s="5" t="s">
        <v>404</v>
      </c>
      <c r="I75" s="5" t="s">
        <v>24</v>
      </c>
      <c r="J75" s="30">
        <v>0.0005599855500000001</v>
      </c>
      <c r="K75" s="30">
        <v>0.000698288175</v>
      </c>
      <c r="L75" s="30">
        <v>0.000704103</v>
      </c>
      <c r="M75" s="30">
        <v>0.00074884158</v>
      </c>
      <c r="N75" s="30">
        <v>0.0007305619650000007</v>
      </c>
      <c r="O75" s="30">
        <v>0</v>
      </c>
      <c r="P75" s="30">
        <v>0</v>
      </c>
      <c r="Q75" s="30">
        <v>0</v>
      </c>
      <c r="R75" s="30">
        <v>0</v>
      </c>
      <c r="S75" s="30">
        <v>0</v>
      </c>
      <c r="T75" s="30">
        <v>0</v>
      </c>
      <c r="U75" s="30">
        <v>0</v>
      </c>
      <c r="V75" s="30">
        <v>0</v>
      </c>
      <c r="W75" s="30">
        <v>0</v>
      </c>
      <c r="X75" s="30">
        <v>0</v>
      </c>
    </row>
    <row r="76" spans="1:24" ht="13.5" customHeight="1">
      <c r="A76" s="5" t="s">
        <v>371</v>
      </c>
      <c r="B76" s="5" t="s">
        <v>15</v>
      </c>
      <c r="C76" s="5" t="s">
        <v>16</v>
      </c>
      <c r="D76" s="5" t="s">
        <v>17</v>
      </c>
      <c r="E76" s="5" t="s">
        <v>18</v>
      </c>
      <c r="F76" s="5" t="s">
        <v>19</v>
      </c>
      <c r="G76" s="5" t="s">
        <v>20</v>
      </c>
      <c r="H76" s="5" t="s">
        <v>25</v>
      </c>
      <c r="I76" s="5" t="s">
        <v>22</v>
      </c>
      <c r="J76" s="30">
        <v>0.00558103896</v>
      </c>
      <c r="K76" s="30">
        <v>0.0048742092</v>
      </c>
      <c r="L76" s="30">
        <v>0.005022601919999997</v>
      </c>
      <c r="M76" s="30">
        <v>0.005070454200000001</v>
      </c>
      <c r="N76" s="30">
        <v>0.005060114640000002</v>
      </c>
      <c r="O76" s="30">
        <v>0.005085032400000001</v>
      </c>
      <c r="P76" s="30">
        <v>0.0050936148900000006</v>
      </c>
      <c r="Q76" s="30">
        <v>0.004870441800000001</v>
      </c>
      <c r="R76" s="30">
        <v>0.004914251999999999</v>
      </c>
      <c r="S76" s="30">
        <v>0.005060593440000001</v>
      </c>
      <c r="T76" s="30">
        <v>0.005022095399999998</v>
      </c>
      <c r="U76" s="30">
        <v>0.005090661450000001</v>
      </c>
      <c r="V76" s="30">
        <v>0.005225915519999999</v>
      </c>
      <c r="W76" s="30">
        <v>0.004878714959999999</v>
      </c>
      <c r="X76" s="30">
        <v>0.00462495852</v>
      </c>
    </row>
    <row r="77" spans="1:24" ht="13.5" customHeight="1">
      <c r="A77" s="5" t="s">
        <v>371</v>
      </c>
      <c r="B77" s="5" t="s">
        <v>15</v>
      </c>
      <c r="C77" s="5" t="s">
        <v>16</v>
      </c>
      <c r="D77" s="5" t="s">
        <v>17</v>
      </c>
      <c r="E77" s="5" t="s">
        <v>18</v>
      </c>
      <c r="F77" s="5" t="s">
        <v>19</v>
      </c>
      <c r="G77" s="5" t="s">
        <v>20</v>
      </c>
      <c r="H77" s="5" t="s">
        <v>25</v>
      </c>
      <c r="I77" s="5" t="s">
        <v>23</v>
      </c>
      <c r="J77" s="30">
        <v>0.27681726810876484</v>
      </c>
      <c r="K77" s="30">
        <v>0.24175879878369602</v>
      </c>
      <c r="L77" s="30">
        <v>0.24911901749064952</v>
      </c>
      <c r="M77" s="30">
        <v>0.25149247116429607</v>
      </c>
      <c r="N77" s="30">
        <v>0.25097963318320327</v>
      </c>
      <c r="O77" s="30">
        <v>0.252215543969712</v>
      </c>
      <c r="P77" s="30">
        <v>0.2526412319916732</v>
      </c>
      <c r="Q77" s="30">
        <v>0.24157193727218404</v>
      </c>
      <c r="R77" s="30">
        <v>0.24374490541775998</v>
      </c>
      <c r="S77" s="30">
        <v>0.2510033814689472</v>
      </c>
      <c r="T77" s="30">
        <v>0.24909389430415188</v>
      </c>
      <c r="U77" s="30">
        <v>0.2524947425659261</v>
      </c>
      <c r="V77" s="30">
        <v>0.25920328956341754</v>
      </c>
      <c r="W77" s="30">
        <v>0.2419822826516447</v>
      </c>
      <c r="X77" s="30">
        <v>0.22939606618025757</v>
      </c>
    </row>
    <row r="78" spans="1:24" ht="13.5" customHeight="1">
      <c r="A78" s="5" t="s">
        <v>371</v>
      </c>
      <c r="B78" s="5" t="s">
        <v>15</v>
      </c>
      <c r="C78" s="5" t="s">
        <v>16</v>
      </c>
      <c r="D78" s="5" t="s">
        <v>17</v>
      </c>
      <c r="E78" s="5" t="s">
        <v>18</v>
      </c>
      <c r="F78" s="5" t="s">
        <v>19</v>
      </c>
      <c r="G78" s="5" t="s">
        <v>20</v>
      </c>
      <c r="H78" s="5" t="s">
        <v>25</v>
      </c>
      <c r="I78" s="5" t="s">
        <v>24</v>
      </c>
      <c r="J78" s="30">
        <v>0.010984902080000003</v>
      </c>
      <c r="K78" s="30">
        <v>0.0095936816</v>
      </c>
      <c r="L78" s="30">
        <v>0.009885756159999997</v>
      </c>
      <c r="M78" s="30">
        <v>0.009979941600000002</v>
      </c>
      <c r="N78" s="30">
        <v>0.009959590720000003</v>
      </c>
      <c r="O78" s="30">
        <v>0.010008635200000003</v>
      </c>
      <c r="P78" s="30">
        <v>0.01002552772</v>
      </c>
      <c r="Q78" s="30">
        <v>0.009586266400000001</v>
      </c>
      <c r="R78" s="30">
        <v>0.009672495999999997</v>
      </c>
      <c r="S78" s="30">
        <v>0.00996053312</v>
      </c>
      <c r="T78" s="30">
        <v>0.009884759199999996</v>
      </c>
      <c r="U78" s="30">
        <v>0.010019714600000002</v>
      </c>
      <c r="V78" s="30">
        <v>0.010285928959999998</v>
      </c>
      <c r="W78" s="30">
        <v>0.009602550079999998</v>
      </c>
      <c r="X78" s="30">
        <v>0.00910309296</v>
      </c>
    </row>
    <row r="79" spans="1:24" ht="13.5" customHeight="1">
      <c r="A79" s="5" t="s">
        <v>371</v>
      </c>
      <c r="B79" s="5" t="s">
        <v>15</v>
      </c>
      <c r="C79" s="5" t="s">
        <v>16</v>
      </c>
      <c r="D79" s="5" t="s">
        <v>17</v>
      </c>
      <c r="E79" s="5" t="s">
        <v>18</v>
      </c>
      <c r="F79" s="5" t="s">
        <v>19</v>
      </c>
      <c r="G79" s="5" t="s">
        <v>20</v>
      </c>
      <c r="H79" s="5" t="s">
        <v>195</v>
      </c>
      <c r="I79" s="5" t="s">
        <v>22</v>
      </c>
      <c r="J79" s="30">
        <v>0.00014098173599999956</v>
      </c>
      <c r="K79" s="30">
        <v>0.00018599588700000027</v>
      </c>
      <c r="L79" s="30">
        <v>0.00021015571500000003</v>
      </c>
      <c r="M79" s="30">
        <v>0.0002685627629999994</v>
      </c>
      <c r="N79" s="30">
        <v>0.00019248555900000066</v>
      </c>
      <c r="O79" s="30">
        <v>0.00019573331400000053</v>
      </c>
      <c r="P79" s="30">
        <v>0.00016078780199999985</v>
      </c>
      <c r="Q79" s="30">
        <v>0.00015814890000000024</v>
      </c>
      <c r="R79" s="30">
        <v>0.0036434279490000026</v>
      </c>
      <c r="S79" s="30">
        <v>0.007997166995999993</v>
      </c>
      <c r="T79" s="30">
        <v>0.011953734135000026</v>
      </c>
      <c r="U79" s="30">
        <v>0.014224756308</v>
      </c>
      <c r="V79" s="30">
        <v>0.008457884672999978</v>
      </c>
      <c r="W79" s="30">
        <v>0.008523315549288953</v>
      </c>
      <c r="X79" s="30">
        <v>0.009869443100999995</v>
      </c>
    </row>
    <row r="80" spans="1:24" ht="13.5" customHeight="1">
      <c r="A80" s="5" t="s">
        <v>371</v>
      </c>
      <c r="B80" s="5" t="s">
        <v>15</v>
      </c>
      <c r="C80" s="5" t="s">
        <v>16</v>
      </c>
      <c r="D80" s="5" t="s">
        <v>17</v>
      </c>
      <c r="E80" s="5" t="s">
        <v>18</v>
      </c>
      <c r="F80" s="5" t="s">
        <v>19</v>
      </c>
      <c r="G80" s="5" t="s">
        <v>20</v>
      </c>
      <c r="H80" s="5" t="s">
        <v>195</v>
      </c>
      <c r="I80" s="5" t="s">
        <v>23</v>
      </c>
      <c r="J80" s="30">
        <v>0.3559453163199988</v>
      </c>
      <c r="K80" s="30">
        <v>0.46959532994000075</v>
      </c>
      <c r="L80" s="30">
        <v>0.52909203105</v>
      </c>
      <c r="M80" s="30">
        <v>0.6761387276099984</v>
      </c>
      <c r="N80" s="30">
        <v>0.4846053097300017</v>
      </c>
      <c r="O80" s="30">
        <v>0.49278191958000134</v>
      </c>
      <c r="P80" s="30">
        <v>0.4048024329399996</v>
      </c>
      <c r="Q80" s="30">
        <v>0.3992883180000006</v>
      </c>
      <c r="R80" s="30">
        <v>9.172763603030008</v>
      </c>
      <c r="S80" s="30">
        <v>20.133819956119982</v>
      </c>
      <c r="T80" s="30">
        <v>30.094948748450065</v>
      </c>
      <c r="U80" s="30">
        <v>35.81251742876</v>
      </c>
      <c r="V80" s="30">
        <v>21.29373155530995</v>
      </c>
      <c r="W80" s="30">
        <v>21.51934240110954</v>
      </c>
      <c r="X80" s="30">
        <v>24.917993962619985</v>
      </c>
    </row>
    <row r="81" spans="1:24" ht="13.5" customHeight="1">
      <c r="A81" s="5" t="s">
        <v>371</v>
      </c>
      <c r="B81" s="5" t="s">
        <v>15</v>
      </c>
      <c r="C81" s="5" t="s">
        <v>16</v>
      </c>
      <c r="D81" s="5" t="s">
        <v>17</v>
      </c>
      <c r="E81" s="5" t="s">
        <v>18</v>
      </c>
      <c r="F81" s="5" t="s">
        <v>19</v>
      </c>
      <c r="G81" s="5" t="s">
        <v>20</v>
      </c>
      <c r="H81" s="5" t="s">
        <v>195</v>
      </c>
      <c r="I81" s="5" t="s">
        <v>24</v>
      </c>
      <c r="J81" s="30">
        <v>0.00020811589599999936</v>
      </c>
      <c r="K81" s="30">
        <v>0.0002745653570000004</v>
      </c>
      <c r="L81" s="30">
        <v>0.00031022986500000004</v>
      </c>
      <c r="M81" s="30">
        <v>0.00039644979299999916</v>
      </c>
      <c r="N81" s="30">
        <v>0.00028414534900000096</v>
      </c>
      <c r="O81" s="30">
        <v>0.0002889396540000008</v>
      </c>
      <c r="P81" s="30">
        <v>0.0002373534219999998</v>
      </c>
      <c r="Q81" s="30">
        <v>0.00023345790000000035</v>
      </c>
      <c r="R81" s="30">
        <v>0.0053783936390000035</v>
      </c>
      <c r="S81" s="30">
        <v>0.011805341755999989</v>
      </c>
      <c r="T81" s="30">
        <v>0.017645988485000038</v>
      </c>
      <c r="U81" s="30">
        <v>0.020998449788</v>
      </c>
      <c r="V81" s="30">
        <v>0.012485448802999968</v>
      </c>
      <c r="W81" s="30">
        <v>0.012582037239426549</v>
      </c>
      <c r="X81" s="30">
        <v>0.01456917791099999</v>
      </c>
    </row>
    <row r="82" spans="1:24" ht="13.5" customHeight="1">
      <c r="A82" s="5" t="s">
        <v>371</v>
      </c>
      <c r="B82" s="5" t="s">
        <v>15</v>
      </c>
      <c r="C82" s="5" t="s">
        <v>16</v>
      </c>
      <c r="D82" s="5" t="s">
        <v>17</v>
      </c>
      <c r="E82" s="5" t="s">
        <v>18</v>
      </c>
      <c r="F82" s="5" t="s">
        <v>19</v>
      </c>
      <c r="G82" s="5" t="s">
        <v>20</v>
      </c>
      <c r="H82" s="5" t="s">
        <v>27</v>
      </c>
      <c r="I82" s="5" t="s">
        <v>22</v>
      </c>
      <c r="J82" s="30">
        <v>2.2090320000000073E-05</v>
      </c>
      <c r="K82" s="30">
        <v>7.982541000000014E-06</v>
      </c>
      <c r="L82" s="30">
        <v>3.3491430000000097E-06</v>
      </c>
      <c r="M82" s="30">
        <v>3.219804000000004E-06</v>
      </c>
      <c r="N82" s="30">
        <v>2.8235970000000018E-06</v>
      </c>
      <c r="O82" s="30">
        <v>2.8004759999999906E-06</v>
      </c>
      <c r="P82" s="30">
        <v>2.5881660000000034E-06</v>
      </c>
      <c r="Q82" s="30">
        <v>4.138344E-06</v>
      </c>
      <c r="R82" s="30">
        <v>9.383849999999997E-06</v>
      </c>
      <c r="S82" s="30">
        <v>5.811101100000018E-05</v>
      </c>
      <c r="T82" s="30">
        <v>0.00021490257600000022</v>
      </c>
      <c r="U82" s="30">
        <v>0.000413852922</v>
      </c>
      <c r="V82" s="30">
        <v>4.29016769999999E-05</v>
      </c>
      <c r="W82" s="30">
        <v>4.8980799000000116E-05</v>
      </c>
      <c r="X82" s="30">
        <v>4.2763644000000066E-05</v>
      </c>
    </row>
    <row r="83" spans="1:24" ht="13.5" customHeight="1">
      <c r="A83" s="5" t="s">
        <v>371</v>
      </c>
      <c r="B83" s="5" t="s">
        <v>15</v>
      </c>
      <c r="C83" s="5" t="s">
        <v>16</v>
      </c>
      <c r="D83" s="5" t="s">
        <v>17</v>
      </c>
      <c r="E83" s="5" t="s">
        <v>18</v>
      </c>
      <c r="F83" s="5" t="s">
        <v>19</v>
      </c>
      <c r="G83" s="5" t="s">
        <v>20</v>
      </c>
      <c r="H83" s="5" t="s">
        <v>27</v>
      </c>
      <c r="I83" s="5" t="s">
        <v>23</v>
      </c>
      <c r="J83" s="30">
        <v>0.025631784000000084</v>
      </c>
      <c r="K83" s="30">
        <v>0.009262281700000017</v>
      </c>
      <c r="L83" s="30">
        <v>0.003886069100000011</v>
      </c>
      <c r="M83" s="30">
        <v>0.003735994800000005</v>
      </c>
      <c r="N83" s="30">
        <v>0.0032762689000000018</v>
      </c>
      <c r="O83" s="30">
        <v>0.003249441199999989</v>
      </c>
      <c r="P83" s="30">
        <v>0.003003094200000004</v>
      </c>
      <c r="Q83" s="30">
        <v>0.0048017928</v>
      </c>
      <c r="R83" s="30">
        <v>0.010888244999999996</v>
      </c>
      <c r="S83" s="30">
        <v>0.06742722070000022</v>
      </c>
      <c r="T83" s="30">
        <v>0.2493552112000002</v>
      </c>
      <c r="U83" s="30">
        <v>0.48020077140000006</v>
      </c>
      <c r="V83" s="30">
        <v>0.04977956489999988</v>
      </c>
      <c r="W83" s="30">
        <v>0.05683327630000014</v>
      </c>
      <c r="X83" s="30">
        <v>0.04961940280000007</v>
      </c>
    </row>
    <row r="84" spans="1:24" ht="13.5" customHeight="1">
      <c r="A84" s="5" t="s">
        <v>371</v>
      </c>
      <c r="B84" s="5" t="s">
        <v>15</v>
      </c>
      <c r="C84" s="5" t="s">
        <v>16</v>
      </c>
      <c r="D84" s="5" t="s">
        <v>17</v>
      </c>
      <c r="E84" s="5" t="s">
        <v>18</v>
      </c>
      <c r="F84" s="5" t="s">
        <v>19</v>
      </c>
      <c r="G84" s="5" t="s">
        <v>20</v>
      </c>
      <c r="H84" s="5" t="s">
        <v>27</v>
      </c>
      <c r="I84" s="5" t="s">
        <v>24</v>
      </c>
      <c r="J84" s="30">
        <v>6.52190400000002E-05</v>
      </c>
      <c r="K84" s="30">
        <v>2.3567502000000044E-05</v>
      </c>
      <c r="L84" s="30">
        <v>9.88794600000003E-06</v>
      </c>
      <c r="M84" s="30">
        <v>9.506088000000013E-06</v>
      </c>
      <c r="N84" s="30">
        <v>8.336334000000005E-06</v>
      </c>
      <c r="O84" s="30">
        <v>8.268071999999973E-06</v>
      </c>
      <c r="P84" s="30">
        <v>7.64125200000001E-06</v>
      </c>
      <c r="Q84" s="30">
        <v>1.2217968E-05</v>
      </c>
      <c r="R84" s="30">
        <v>2.7704699999999986E-05</v>
      </c>
      <c r="S84" s="30">
        <v>0.00017156584200000053</v>
      </c>
      <c r="T84" s="30">
        <v>0.0006344742720000006</v>
      </c>
      <c r="U84" s="30">
        <v>0.001221851484</v>
      </c>
      <c r="V84" s="30">
        <v>0.0001266620939999997</v>
      </c>
      <c r="W84" s="30">
        <v>0.00014460997800000032</v>
      </c>
      <c r="X84" s="30">
        <v>0.00012625456800000018</v>
      </c>
    </row>
    <row r="85" spans="1:24" ht="13.5" customHeight="1">
      <c r="A85" s="5" t="s">
        <v>371</v>
      </c>
      <c r="B85" s="5" t="s">
        <v>15</v>
      </c>
      <c r="C85" s="5" t="s">
        <v>16</v>
      </c>
      <c r="D85" s="5" t="s">
        <v>17</v>
      </c>
      <c r="E85" s="5" t="s">
        <v>18</v>
      </c>
      <c r="F85" s="5" t="s">
        <v>19</v>
      </c>
      <c r="G85" s="5" t="s">
        <v>20</v>
      </c>
      <c r="H85" s="5" t="s">
        <v>397</v>
      </c>
      <c r="I85" s="5" t="s">
        <v>22</v>
      </c>
      <c r="J85" s="30">
        <v>0</v>
      </c>
      <c r="K85" s="30">
        <v>0</v>
      </c>
      <c r="L85" s="30">
        <v>0</v>
      </c>
      <c r="M85" s="30">
        <v>0</v>
      </c>
      <c r="N85" s="30">
        <v>0</v>
      </c>
      <c r="O85" s="30">
        <v>0</v>
      </c>
      <c r="P85" s="30">
        <v>0</v>
      </c>
      <c r="Q85" s="30">
        <v>0</v>
      </c>
      <c r="R85" s="30">
        <v>0</v>
      </c>
      <c r="S85" s="30">
        <v>0</v>
      </c>
      <c r="T85" s="30">
        <v>0</v>
      </c>
      <c r="U85" s="30">
        <v>0</v>
      </c>
      <c r="V85" s="30">
        <v>3.042900000000003E-08</v>
      </c>
      <c r="W85" s="30">
        <v>1.3590360000000023E-06</v>
      </c>
      <c r="X85" s="30">
        <v>1.9247760000000027E-05</v>
      </c>
    </row>
    <row r="86" spans="1:24" ht="13.5" customHeight="1">
      <c r="A86" s="5" t="s">
        <v>371</v>
      </c>
      <c r="B86" s="5" t="s">
        <v>15</v>
      </c>
      <c r="C86" s="5" t="s">
        <v>16</v>
      </c>
      <c r="D86" s="5" t="s">
        <v>17</v>
      </c>
      <c r="E86" s="5" t="s">
        <v>18</v>
      </c>
      <c r="F86" s="5" t="s">
        <v>19</v>
      </c>
      <c r="G86" s="5" t="s">
        <v>20</v>
      </c>
      <c r="H86" s="5" t="s">
        <v>397</v>
      </c>
      <c r="I86" s="5" t="s">
        <v>23</v>
      </c>
      <c r="J86" s="30">
        <v>0</v>
      </c>
      <c r="K86" s="30">
        <v>0</v>
      </c>
      <c r="L86" s="30">
        <v>0</v>
      </c>
      <c r="M86" s="30">
        <v>0</v>
      </c>
      <c r="N86" s="30">
        <v>0</v>
      </c>
      <c r="O86" s="30">
        <v>0</v>
      </c>
      <c r="P86" s="30">
        <v>0</v>
      </c>
      <c r="Q86" s="30">
        <v>0</v>
      </c>
      <c r="R86" s="30">
        <v>0</v>
      </c>
      <c r="S86" s="30">
        <v>0</v>
      </c>
      <c r="T86" s="30">
        <v>0</v>
      </c>
      <c r="U86" s="30">
        <v>0</v>
      </c>
      <c r="V86" s="30">
        <v>3.421089000000002E-05</v>
      </c>
      <c r="W86" s="30">
        <v>0.0015279447600000026</v>
      </c>
      <c r="X86" s="30">
        <v>0.021639981600000028</v>
      </c>
    </row>
    <row r="87" spans="1:24" ht="13.5" customHeight="1">
      <c r="A87" s="5" t="s">
        <v>371</v>
      </c>
      <c r="B87" s="5" t="s">
        <v>15</v>
      </c>
      <c r="C87" s="5" t="s">
        <v>16</v>
      </c>
      <c r="D87" s="5" t="s">
        <v>17</v>
      </c>
      <c r="E87" s="5" t="s">
        <v>18</v>
      </c>
      <c r="F87" s="5" t="s">
        <v>19</v>
      </c>
      <c r="G87" s="5" t="s">
        <v>20</v>
      </c>
      <c r="H87" s="5" t="s">
        <v>397</v>
      </c>
      <c r="I87" s="5" t="s">
        <v>24</v>
      </c>
      <c r="J87" s="30">
        <v>0</v>
      </c>
      <c r="K87" s="30">
        <v>0</v>
      </c>
      <c r="L87" s="30">
        <v>0</v>
      </c>
      <c r="M87" s="30">
        <v>0</v>
      </c>
      <c r="N87" s="30">
        <v>0</v>
      </c>
      <c r="O87" s="30">
        <v>0</v>
      </c>
      <c r="P87" s="30">
        <v>0</v>
      </c>
      <c r="Q87" s="30">
        <v>0</v>
      </c>
      <c r="R87" s="30">
        <v>0</v>
      </c>
      <c r="S87" s="30">
        <v>0</v>
      </c>
      <c r="T87" s="30">
        <v>0</v>
      </c>
      <c r="U87" s="30">
        <v>0</v>
      </c>
      <c r="V87" s="30">
        <v>8.983800000000005E-08</v>
      </c>
      <c r="W87" s="30">
        <v>4.012392000000007E-06</v>
      </c>
      <c r="X87" s="30">
        <v>5.682672000000007E-05</v>
      </c>
    </row>
    <row r="88" spans="1:24" ht="13.5" customHeight="1">
      <c r="A88" s="5" t="s">
        <v>371</v>
      </c>
      <c r="B88" s="5" t="s">
        <v>15</v>
      </c>
      <c r="C88" s="5" t="s">
        <v>16</v>
      </c>
      <c r="D88" s="5" t="s">
        <v>17</v>
      </c>
      <c r="E88" s="5" t="s">
        <v>18</v>
      </c>
      <c r="F88" s="5" t="s">
        <v>19</v>
      </c>
      <c r="G88" s="5" t="s">
        <v>20</v>
      </c>
      <c r="H88" s="5" t="s">
        <v>29</v>
      </c>
      <c r="I88" s="5" t="s">
        <v>22</v>
      </c>
      <c r="J88" s="30">
        <v>0</v>
      </c>
      <c r="K88" s="30">
        <v>0</v>
      </c>
      <c r="L88" s="30">
        <v>0</v>
      </c>
      <c r="M88" s="30">
        <v>0</v>
      </c>
      <c r="N88" s="30">
        <v>0</v>
      </c>
      <c r="O88" s="30">
        <v>0</v>
      </c>
      <c r="P88" s="30">
        <v>0</v>
      </c>
      <c r="Q88" s="30">
        <v>0</v>
      </c>
      <c r="R88" s="30">
        <v>0</v>
      </c>
      <c r="S88" s="30">
        <v>0</v>
      </c>
      <c r="T88" s="30">
        <v>0</v>
      </c>
      <c r="U88" s="30">
        <v>0</v>
      </c>
      <c r="V88" s="30">
        <v>0</v>
      </c>
      <c r="W88" s="30">
        <v>1.020726E-06</v>
      </c>
      <c r="X88" s="30">
        <v>0</v>
      </c>
    </row>
    <row r="89" spans="1:24" ht="13.5" customHeight="1">
      <c r="A89" s="5" t="s">
        <v>371</v>
      </c>
      <c r="B89" s="5" t="s">
        <v>15</v>
      </c>
      <c r="C89" s="5" t="s">
        <v>16</v>
      </c>
      <c r="D89" s="5" t="s">
        <v>17</v>
      </c>
      <c r="E89" s="5" t="s">
        <v>18</v>
      </c>
      <c r="F89" s="5" t="s">
        <v>19</v>
      </c>
      <c r="G89" s="5" t="s">
        <v>20</v>
      </c>
      <c r="H89" s="5" t="s">
        <v>29</v>
      </c>
      <c r="I89" s="5" t="s">
        <v>23</v>
      </c>
      <c r="J89" s="30">
        <v>0</v>
      </c>
      <c r="K89" s="30">
        <v>0</v>
      </c>
      <c r="L89" s="30">
        <v>0</v>
      </c>
      <c r="M89" s="30">
        <v>0</v>
      </c>
      <c r="N89" s="30">
        <v>0</v>
      </c>
      <c r="O89" s="30">
        <v>0</v>
      </c>
      <c r="P89" s="30">
        <v>0</v>
      </c>
      <c r="Q89" s="30">
        <v>0</v>
      </c>
      <c r="R89" s="30">
        <v>0</v>
      </c>
      <c r="S89" s="30">
        <v>0</v>
      </c>
      <c r="T89" s="30">
        <v>0</v>
      </c>
      <c r="U89" s="30">
        <v>0</v>
      </c>
      <c r="V89" s="30">
        <v>0</v>
      </c>
      <c r="W89" s="30">
        <v>0.0011705944999999998</v>
      </c>
      <c r="X89" s="30">
        <v>0</v>
      </c>
    </row>
    <row r="90" spans="1:24" ht="13.5" customHeight="1">
      <c r="A90" s="5" t="s">
        <v>371</v>
      </c>
      <c r="B90" s="5" t="s">
        <v>15</v>
      </c>
      <c r="C90" s="5" t="s">
        <v>16</v>
      </c>
      <c r="D90" s="5" t="s">
        <v>17</v>
      </c>
      <c r="E90" s="5" t="s">
        <v>18</v>
      </c>
      <c r="F90" s="5" t="s">
        <v>19</v>
      </c>
      <c r="G90" s="5" t="s">
        <v>20</v>
      </c>
      <c r="H90" s="5" t="s">
        <v>29</v>
      </c>
      <c r="I90" s="5" t="s">
        <v>24</v>
      </c>
      <c r="J90" s="30">
        <v>0</v>
      </c>
      <c r="K90" s="30">
        <v>0</v>
      </c>
      <c r="L90" s="30">
        <v>0</v>
      </c>
      <c r="M90" s="30">
        <v>0</v>
      </c>
      <c r="N90" s="30">
        <v>0</v>
      </c>
      <c r="O90" s="30">
        <v>0</v>
      </c>
      <c r="P90" s="30">
        <v>0</v>
      </c>
      <c r="Q90" s="30">
        <v>0</v>
      </c>
      <c r="R90" s="30">
        <v>0</v>
      </c>
      <c r="S90" s="30">
        <v>0</v>
      </c>
      <c r="T90" s="30">
        <v>0</v>
      </c>
      <c r="U90" s="30">
        <v>0</v>
      </c>
      <c r="V90" s="30">
        <v>0</v>
      </c>
      <c r="W90" s="30">
        <v>3.0135719999999995E-06</v>
      </c>
      <c r="X90" s="30">
        <v>0</v>
      </c>
    </row>
    <row r="91" spans="1:24" ht="13.5" customHeight="1">
      <c r="A91" s="5" t="s">
        <v>371</v>
      </c>
      <c r="B91" s="5" t="s">
        <v>15</v>
      </c>
      <c r="C91" s="5" t="s">
        <v>16</v>
      </c>
      <c r="D91" s="5" t="s">
        <v>17</v>
      </c>
      <c r="E91" s="5" t="s">
        <v>18</v>
      </c>
      <c r="F91" s="5" t="s">
        <v>19</v>
      </c>
      <c r="G91" s="5" t="s">
        <v>20</v>
      </c>
      <c r="H91" s="5" t="s">
        <v>405</v>
      </c>
      <c r="I91" s="5" t="s">
        <v>22</v>
      </c>
      <c r="J91" s="30">
        <v>0.000297258444</v>
      </c>
      <c r="K91" s="30">
        <v>0.000460404</v>
      </c>
      <c r="L91" s="30">
        <v>0.0005418882</v>
      </c>
      <c r="M91" s="30">
        <v>0.00055043856</v>
      </c>
      <c r="N91" s="30">
        <v>0.0005611510799999995</v>
      </c>
      <c r="O91" s="30">
        <v>0.0005656517999999998</v>
      </c>
      <c r="P91" s="30">
        <v>0.0005819274720000008</v>
      </c>
      <c r="Q91" s="30">
        <v>0.0005063184000000009</v>
      </c>
      <c r="R91" s="30">
        <v>0.0005246747100000006</v>
      </c>
      <c r="S91" s="30">
        <v>0.0005166260820000008</v>
      </c>
      <c r="T91" s="30">
        <v>0.0005727542310000001</v>
      </c>
      <c r="U91" s="30">
        <v>0.0005912052300000008</v>
      </c>
      <c r="V91" s="30">
        <v>0.0005722120530000001</v>
      </c>
      <c r="W91" s="30">
        <v>0.0007128283050000006</v>
      </c>
      <c r="X91" s="30">
        <v>0.0007401183299999997</v>
      </c>
    </row>
    <row r="92" spans="1:24" ht="13.5" customHeight="1">
      <c r="A92" s="5" t="s">
        <v>371</v>
      </c>
      <c r="B92" s="5" t="s">
        <v>15</v>
      </c>
      <c r="C92" s="5" t="s">
        <v>16</v>
      </c>
      <c r="D92" s="5" t="s">
        <v>17</v>
      </c>
      <c r="E92" s="5" t="s">
        <v>18</v>
      </c>
      <c r="F92" s="5" t="s">
        <v>19</v>
      </c>
      <c r="G92" s="5" t="s">
        <v>20</v>
      </c>
      <c r="H92" s="5" t="s">
        <v>405</v>
      </c>
      <c r="I92" s="5" t="s">
        <v>23</v>
      </c>
      <c r="J92" s="30">
        <v>0.48146431152</v>
      </c>
      <c r="K92" s="30">
        <v>0.74570832</v>
      </c>
      <c r="L92" s="30">
        <v>0.877686856</v>
      </c>
      <c r="M92" s="30">
        <v>0.8915357248</v>
      </c>
      <c r="N92" s="30">
        <v>0.9088866063999993</v>
      </c>
      <c r="O92" s="30">
        <v>0.9161763439999996</v>
      </c>
      <c r="P92" s="30">
        <v>0.9425377657600015</v>
      </c>
      <c r="Q92" s="30">
        <v>0.8200750720000013</v>
      </c>
      <c r="R92" s="30">
        <v>0.849806466800001</v>
      </c>
      <c r="S92" s="30">
        <v>0.8367702445600014</v>
      </c>
      <c r="T92" s="30">
        <v>0.9276800274800001</v>
      </c>
      <c r="U92" s="30">
        <v>0.9575647884000013</v>
      </c>
      <c r="V92" s="30">
        <v>0.92680187124</v>
      </c>
      <c r="W92" s="30">
        <v>1.154555559400001</v>
      </c>
      <c r="X92" s="30">
        <v>1.1987567363999996</v>
      </c>
    </row>
    <row r="93" spans="1:24" ht="13.5" customHeight="1">
      <c r="A93" s="5" t="s">
        <v>371</v>
      </c>
      <c r="B93" s="5" t="s">
        <v>15</v>
      </c>
      <c r="C93" s="5" t="s">
        <v>16</v>
      </c>
      <c r="D93" s="5" t="s">
        <v>17</v>
      </c>
      <c r="E93" s="5" t="s">
        <v>18</v>
      </c>
      <c r="F93" s="5" t="s">
        <v>19</v>
      </c>
      <c r="G93" s="5" t="s">
        <v>20</v>
      </c>
      <c r="H93" s="5" t="s">
        <v>405</v>
      </c>
      <c r="I93" s="5" t="s">
        <v>24</v>
      </c>
      <c r="J93" s="30">
        <v>0.000877620168</v>
      </c>
      <c r="K93" s="30">
        <v>0.001359288</v>
      </c>
      <c r="L93" s="30">
        <v>0.0015998604</v>
      </c>
      <c r="M93" s="30">
        <v>0.00162510432</v>
      </c>
      <c r="N93" s="30">
        <v>0.0016567317599999985</v>
      </c>
      <c r="O93" s="30">
        <v>0.0016700195999999996</v>
      </c>
      <c r="P93" s="30">
        <v>0.0017180715840000027</v>
      </c>
      <c r="Q93" s="30">
        <v>0.0014948448000000024</v>
      </c>
      <c r="R93" s="30">
        <v>0.0015490396200000017</v>
      </c>
      <c r="S93" s="30">
        <v>0.0015252770040000024</v>
      </c>
      <c r="T93" s="30">
        <v>0.0016909886820000001</v>
      </c>
      <c r="U93" s="30">
        <v>0.0017454630600000024</v>
      </c>
      <c r="V93" s="30">
        <v>0.0016893879660000001</v>
      </c>
      <c r="W93" s="30">
        <v>0.0021045407100000017</v>
      </c>
      <c r="X93" s="30">
        <v>0.002185111259999999</v>
      </c>
    </row>
    <row r="94" spans="1:24" ht="13.5" customHeight="1">
      <c r="A94" s="5" t="s">
        <v>371</v>
      </c>
      <c r="B94" s="5" t="s">
        <v>15</v>
      </c>
      <c r="C94" s="5" t="s">
        <v>16</v>
      </c>
      <c r="D94" s="5" t="s">
        <v>17</v>
      </c>
      <c r="E94" s="5" t="s">
        <v>18</v>
      </c>
      <c r="F94" s="5" t="s">
        <v>19</v>
      </c>
      <c r="G94" s="5" t="s">
        <v>20</v>
      </c>
      <c r="H94" s="5" t="s">
        <v>31</v>
      </c>
      <c r="I94" s="5" t="s">
        <v>22</v>
      </c>
      <c r="J94" s="30">
        <v>0</v>
      </c>
      <c r="K94" s="30">
        <v>2.1E-09</v>
      </c>
      <c r="L94" s="30">
        <v>0</v>
      </c>
      <c r="M94" s="30">
        <v>5.25E-10</v>
      </c>
      <c r="N94" s="30">
        <v>0</v>
      </c>
      <c r="O94" s="30">
        <v>9.7902E-08</v>
      </c>
      <c r="P94" s="30">
        <v>3.801000000000006E-09</v>
      </c>
      <c r="Q94" s="30">
        <v>0</v>
      </c>
      <c r="R94" s="30">
        <v>0</v>
      </c>
      <c r="S94" s="30">
        <v>0</v>
      </c>
      <c r="T94" s="30">
        <v>0</v>
      </c>
      <c r="U94" s="30">
        <v>0</v>
      </c>
      <c r="V94" s="30">
        <v>0</v>
      </c>
      <c r="W94" s="30">
        <v>0</v>
      </c>
      <c r="X94" s="30">
        <v>0</v>
      </c>
    </row>
    <row r="95" spans="1:24" ht="13.5" customHeight="1">
      <c r="A95" s="5" t="s">
        <v>371</v>
      </c>
      <c r="B95" s="5" t="s">
        <v>15</v>
      </c>
      <c r="C95" s="5" t="s">
        <v>16</v>
      </c>
      <c r="D95" s="5" t="s">
        <v>17</v>
      </c>
      <c r="E95" s="5" t="s">
        <v>18</v>
      </c>
      <c r="F95" s="5" t="s">
        <v>19</v>
      </c>
      <c r="G95" s="5" t="s">
        <v>20</v>
      </c>
      <c r="H95" s="5" t="s">
        <v>31</v>
      </c>
      <c r="I95" s="5" t="s">
        <v>23</v>
      </c>
      <c r="J95" s="30">
        <v>0</v>
      </c>
      <c r="K95" s="30">
        <v>6.302E-06</v>
      </c>
      <c r="L95" s="30">
        <v>0</v>
      </c>
      <c r="M95" s="30">
        <v>1.5755E-06</v>
      </c>
      <c r="N95" s="30">
        <v>0</v>
      </c>
      <c r="O95" s="30">
        <v>0.00029379924</v>
      </c>
      <c r="P95" s="30">
        <v>1.1406620000000019E-05</v>
      </c>
      <c r="Q95" s="30">
        <v>0</v>
      </c>
      <c r="R95" s="30">
        <v>0</v>
      </c>
      <c r="S95" s="30">
        <v>0</v>
      </c>
      <c r="T95" s="30">
        <v>0</v>
      </c>
      <c r="U95" s="30">
        <v>0</v>
      </c>
      <c r="V95" s="30">
        <v>0</v>
      </c>
      <c r="W95" s="30">
        <v>0</v>
      </c>
      <c r="X95" s="30">
        <v>0</v>
      </c>
    </row>
    <row r="96" spans="1:24" ht="13.5" customHeight="1">
      <c r="A96" s="5" t="s">
        <v>371</v>
      </c>
      <c r="B96" s="5" t="s">
        <v>15</v>
      </c>
      <c r="C96" s="5" t="s">
        <v>16</v>
      </c>
      <c r="D96" s="5" t="s">
        <v>17</v>
      </c>
      <c r="E96" s="5" t="s">
        <v>18</v>
      </c>
      <c r="F96" s="5" t="s">
        <v>19</v>
      </c>
      <c r="G96" s="5" t="s">
        <v>20</v>
      </c>
      <c r="H96" s="5" t="s">
        <v>31</v>
      </c>
      <c r="I96" s="5" t="s">
        <v>24</v>
      </c>
      <c r="J96" s="30">
        <v>0</v>
      </c>
      <c r="K96" s="30">
        <v>3.1E-09</v>
      </c>
      <c r="L96" s="30">
        <v>0</v>
      </c>
      <c r="M96" s="30">
        <v>7.75E-10</v>
      </c>
      <c r="N96" s="30">
        <v>0</v>
      </c>
      <c r="O96" s="30">
        <v>1.44522E-07</v>
      </c>
      <c r="P96" s="30">
        <v>5.611000000000009E-09</v>
      </c>
      <c r="Q96" s="30">
        <v>0</v>
      </c>
      <c r="R96" s="30">
        <v>0</v>
      </c>
      <c r="S96" s="30">
        <v>0</v>
      </c>
      <c r="T96" s="30">
        <v>0</v>
      </c>
      <c r="U96" s="30">
        <v>0</v>
      </c>
      <c r="V96" s="30">
        <v>0</v>
      </c>
      <c r="W96" s="30">
        <v>0</v>
      </c>
      <c r="X96" s="30">
        <v>0</v>
      </c>
    </row>
    <row r="97" spans="1:24" ht="13.5" customHeight="1">
      <c r="A97" s="5" t="s">
        <v>371</v>
      </c>
      <c r="B97" s="5" t="s">
        <v>15</v>
      </c>
      <c r="C97" s="5" t="s">
        <v>16</v>
      </c>
      <c r="D97" s="5" t="s">
        <v>17</v>
      </c>
      <c r="E97" s="5" t="s">
        <v>18</v>
      </c>
      <c r="F97" s="5" t="s">
        <v>19</v>
      </c>
      <c r="G97" s="5" t="s">
        <v>20</v>
      </c>
      <c r="H97" s="5" t="s">
        <v>398</v>
      </c>
      <c r="I97" s="5" t="s">
        <v>22</v>
      </c>
      <c r="J97" s="30">
        <v>7.8876E-08</v>
      </c>
      <c r="K97" s="30">
        <v>8.688875999999995E-06</v>
      </c>
      <c r="L97" s="30">
        <v>7.8876E-08</v>
      </c>
      <c r="M97" s="30">
        <v>0</v>
      </c>
      <c r="N97" s="30">
        <v>0</v>
      </c>
      <c r="O97" s="30">
        <v>0</v>
      </c>
      <c r="P97" s="30">
        <v>8.311799999999999E-08</v>
      </c>
      <c r="Q97" s="30">
        <v>0</v>
      </c>
      <c r="R97" s="30">
        <v>0</v>
      </c>
      <c r="S97" s="30">
        <v>0</v>
      </c>
      <c r="T97" s="30">
        <v>3.0079875E-05</v>
      </c>
      <c r="U97" s="30">
        <v>0</v>
      </c>
      <c r="V97" s="30">
        <v>0</v>
      </c>
      <c r="W97" s="30">
        <v>0</v>
      </c>
      <c r="X97" s="30">
        <v>1.201838399999996E-05</v>
      </c>
    </row>
    <row r="98" spans="1:24" ht="13.5" customHeight="1">
      <c r="A98" s="5" t="s">
        <v>371</v>
      </c>
      <c r="B98" s="5" t="s">
        <v>15</v>
      </c>
      <c r="C98" s="5" t="s">
        <v>16</v>
      </c>
      <c r="D98" s="5" t="s">
        <v>17</v>
      </c>
      <c r="E98" s="5" t="s">
        <v>18</v>
      </c>
      <c r="F98" s="5" t="s">
        <v>19</v>
      </c>
      <c r="G98" s="5" t="s">
        <v>20</v>
      </c>
      <c r="H98" s="5" t="s">
        <v>398</v>
      </c>
      <c r="I98" s="5" t="s">
        <v>23</v>
      </c>
      <c r="J98" s="30">
        <v>0.00024098496</v>
      </c>
      <c r="K98" s="30">
        <v>0.02654658495999998</v>
      </c>
      <c r="L98" s="30">
        <v>0.00024098496</v>
      </c>
      <c r="M98" s="30">
        <v>0</v>
      </c>
      <c r="N98" s="30">
        <v>0</v>
      </c>
      <c r="O98" s="30">
        <v>0</v>
      </c>
      <c r="P98" s="30">
        <v>0.00025394527999999996</v>
      </c>
      <c r="Q98" s="30">
        <v>0</v>
      </c>
      <c r="R98" s="30">
        <v>0</v>
      </c>
      <c r="S98" s="30">
        <v>0</v>
      </c>
      <c r="T98" s="30">
        <v>0.09190118</v>
      </c>
      <c r="U98" s="30">
        <v>0</v>
      </c>
      <c r="V98" s="30">
        <v>0</v>
      </c>
      <c r="W98" s="30">
        <v>0</v>
      </c>
      <c r="X98" s="30">
        <v>0.036719024639999875</v>
      </c>
    </row>
    <row r="99" spans="1:24" ht="13.5" customHeight="1">
      <c r="A99" s="5" t="s">
        <v>371</v>
      </c>
      <c r="B99" s="5" t="s">
        <v>15</v>
      </c>
      <c r="C99" s="5" t="s">
        <v>16</v>
      </c>
      <c r="D99" s="5" t="s">
        <v>17</v>
      </c>
      <c r="E99" s="5" t="s">
        <v>18</v>
      </c>
      <c r="F99" s="5" t="s">
        <v>19</v>
      </c>
      <c r="G99" s="5" t="s">
        <v>20</v>
      </c>
      <c r="H99" s="5" t="s">
        <v>398</v>
      </c>
      <c r="I99" s="5" t="s">
        <v>24</v>
      </c>
      <c r="J99" s="30">
        <v>1.16436E-07</v>
      </c>
      <c r="K99" s="30">
        <v>1.2826435999999991E-05</v>
      </c>
      <c r="L99" s="30">
        <v>1.16436E-07</v>
      </c>
      <c r="M99" s="30">
        <v>0</v>
      </c>
      <c r="N99" s="30">
        <v>0</v>
      </c>
      <c r="O99" s="30">
        <v>0</v>
      </c>
      <c r="P99" s="30">
        <v>1.2269799999999998E-07</v>
      </c>
      <c r="Q99" s="30">
        <v>0</v>
      </c>
      <c r="R99" s="30">
        <v>0</v>
      </c>
      <c r="S99" s="30">
        <v>0</v>
      </c>
      <c r="T99" s="30">
        <v>4.4403625E-05</v>
      </c>
      <c r="U99" s="30">
        <v>0</v>
      </c>
      <c r="V99" s="30">
        <v>0</v>
      </c>
      <c r="W99" s="30">
        <v>0</v>
      </c>
      <c r="X99" s="30">
        <v>1.774142399999994E-05</v>
      </c>
    </row>
    <row r="100" spans="1:24" ht="13.5" customHeight="1">
      <c r="A100" s="5" t="s">
        <v>371</v>
      </c>
      <c r="B100" s="5" t="s">
        <v>15</v>
      </c>
      <c r="C100" s="5" t="s">
        <v>16</v>
      </c>
      <c r="D100" s="5" t="s">
        <v>17</v>
      </c>
      <c r="E100" s="5" t="s">
        <v>18</v>
      </c>
      <c r="F100" s="5" t="s">
        <v>19</v>
      </c>
      <c r="G100" s="5" t="s">
        <v>20</v>
      </c>
      <c r="H100" s="5" t="s">
        <v>406</v>
      </c>
      <c r="I100" s="5" t="s">
        <v>22</v>
      </c>
      <c r="J100" s="30">
        <v>0</v>
      </c>
      <c r="K100" s="30">
        <v>0</v>
      </c>
      <c r="L100" s="30">
        <v>0</v>
      </c>
      <c r="M100" s="30">
        <v>0</v>
      </c>
      <c r="N100" s="30">
        <v>0</v>
      </c>
      <c r="O100" s="30">
        <v>0</v>
      </c>
      <c r="P100" s="30">
        <v>0</v>
      </c>
      <c r="Q100" s="30">
        <v>0</v>
      </c>
      <c r="R100" s="30">
        <v>0</v>
      </c>
      <c r="S100" s="30">
        <v>8.468459999999972E-07</v>
      </c>
      <c r="T100" s="30">
        <v>2.2833467999999925E-05</v>
      </c>
      <c r="U100" s="30">
        <v>3.5024408999999926E-05</v>
      </c>
      <c r="V100" s="30">
        <v>1.620019800000005E-05</v>
      </c>
      <c r="W100" s="30">
        <v>2.9656619999999954E-06</v>
      </c>
      <c r="X100" s="30">
        <v>0</v>
      </c>
    </row>
    <row r="101" spans="1:24" ht="13.5" customHeight="1">
      <c r="A101" s="5" t="s">
        <v>371</v>
      </c>
      <c r="B101" s="5" t="s">
        <v>15</v>
      </c>
      <c r="C101" s="5" t="s">
        <v>16</v>
      </c>
      <c r="D101" s="5" t="s">
        <v>17</v>
      </c>
      <c r="E101" s="5" t="s">
        <v>18</v>
      </c>
      <c r="F101" s="5" t="s">
        <v>19</v>
      </c>
      <c r="G101" s="5" t="s">
        <v>20</v>
      </c>
      <c r="H101" s="5" t="s">
        <v>406</v>
      </c>
      <c r="I101" s="5" t="s">
        <v>23</v>
      </c>
      <c r="J101" s="30">
        <v>0</v>
      </c>
      <c r="K101" s="30">
        <v>0</v>
      </c>
      <c r="L101" s="30">
        <v>0</v>
      </c>
      <c r="M101" s="30">
        <v>0</v>
      </c>
      <c r="N101" s="30">
        <v>0</v>
      </c>
      <c r="O101" s="30">
        <v>0</v>
      </c>
      <c r="P101" s="30">
        <v>0</v>
      </c>
      <c r="Q101" s="30">
        <v>0</v>
      </c>
      <c r="R101" s="30">
        <v>0</v>
      </c>
      <c r="S101" s="30">
        <v>0.0010584230799999966</v>
      </c>
      <c r="T101" s="30">
        <v>0.02853821063999991</v>
      </c>
      <c r="U101" s="30">
        <v>0.04377495181999991</v>
      </c>
      <c r="V101" s="30">
        <v>0.02024767604000006</v>
      </c>
      <c r="W101" s="30">
        <v>0.003706606759999994</v>
      </c>
      <c r="X101" s="30">
        <v>0</v>
      </c>
    </row>
    <row r="102" spans="1:24" ht="13.5" customHeight="1">
      <c r="A102" s="5" t="s">
        <v>371</v>
      </c>
      <c r="B102" s="5" t="s">
        <v>15</v>
      </c>
      <c r="C102" s="5" t="s">
        <v>16</v>
      </c>
      <c r="D102" s="5" t="s">
        <v>17</v>
      </c>
      <c r="E102" s="5" t="s">
        <v>18</v>
      </c>
      <c r="F102" s="5" t="s">
        <v>19</v>
      </c>
      <c r="G102" s="5" t="s">
        <v>20</v>
      </c>
      <c r="H102" s="5" t="s">
        <v>406</v>
      </c>
      <c r="I102" s="5" t="s">
        <v>24</v>
      </c>
      <c r="J102" s="30">
        <v>0</v>
      </c>
      <c r="K102" s="30">
        <v>0</v>
      </c>
      <c r="L102" s="30">
        <v>0</v>
      </c>
      <c r="M102" s="30">
        <v>0</v>
      </c>
      <c r="N102" s="30">
        <v>0</v>
      </c>
      <c r="O102" s="30">
        <v>0</v>
      </c>
      <c r="P102" s="30">
        <v>0</v>
      </c>
      <c r="Q102" s="30">
        <v>0</v>
      </c>
      <c r="R102" s="30">
        <v>0</v>
      </c>
      <c r="S102" s="30">
        <v>2.5002119999999917E-06</v>
      </c>
      <c r="T102" s="30">
        <v>6.741309599999978E-05</v>
      </c>
      <c r="U102" s="30">
        <v>0.00010340539799999978</v>
      </c>
      <c r="V102" s="30">
        <v>4.782915600000015E-05</v>
      </c>
      <c r="W102" s="30">
        <v>8.755763999999985E-06</v>
      </c>
      <c r="X102" s="30">
        <v>0</v>
      </c>
    </row>
    <row r="103" spans="1:24" ht="13.5" customHeight="1">
      <c r="A103" s="5" t="s">
        <v>371</v>
      </c>
      <c r="B103" s="5" t="s">
        <v>15</v>
      </c>
      <c r="C103" s="5" t="s">
        <v>16</v>
      </c>
      <c r="D103" s="5" t="s">
        <v>17</v>
      </c>
      <c r="E103" s="5" t="s">
        <v>18</v>
      </c>
      <c r="F103" s="5" t="s">
        <v>19</v>
      </c>
      <c r="G103" s="5" t="s">
        <v>20</v>
      </c>
      <c r="H103" s="5" t="s">
        <v>399</v>
      </c>
      <c r="I103" s="5" t="s">
        <v>22</v>
      </c>
      <c r="J103" s="30">
        <v>1.4048999999999997E-06</v>
      </c>
      <c r="K103" s="30">
        <v>4.077989999999998E-06</v>
      </c>
      <c r="L103" s="30">
        <v>4.25187E-06</v>
      </c>
      <c r="M103" s="30">
        <v>2.4588899999999996E-06</v>
      </c>
      <c r="N103" s="30">
        <v>1.06281E-06</v>
      </c>
      <c r="O103" s="30">
        <v>6.6843E-06</v>
      </c>
      <c r="P103" s="30">
        <v>4.838400000000004E-06</v>
      </c>
      <c r="Q103" s="30">
        <v>0</v>
      </c>
      <c r="R103" s="30">
        <v>0</v>
      </c>
      <c r="S103" s="30">
        <v>2.4570000000000038E-05</v>
      </c>
      <c r="T103" s="30">
        <v>0.00011740238999999996</v>
      </c>
      <c r="U103" s="30">
        <v>7.87500000000003E-07</v>
      </c>
      <c r="V103" s="30">
        <v>7.0547400000000184E-06</v>
      </c>
      <c r="W103" s="30">
        <v>0</v>
      </c>
      <c r="X103" s="30">
        <v>0</v>
      </c>
    </row>
    <row r="104" spans="1:24" ht="13.5" customHeight="1">
      <c r="A104" s="5" t="s">
        <v>371</v>
      </c>
      <c r="B104" s="5" t="s">
        <v>15</v>
      </c>
      <c r="C104" s="5" t="s">
        <v>16</v>
      </c>
      <c r="D104" s="5" t="s">
        <v>17</v>
      </c>
      <c r="E104" s="5" t="s">
        <v>18</v>
      </c>
      <c r="F104" s="5" t="s">
        <v>19</v>
      </c>
      <c r="G104" s="5" t="s">
        <v>20</v>
      </c>
      <c r="H104" s="5" t="s">
        <v>399</v>
      </c>
      <c r="I104" s="5" t="s">
        <v>23</v>
      </c>
      <c r="J104" s="30">
        <v>0.00016501999999999993</v>
      </c>
      <c r="K104" s="30">
        <v>0.0004790019999999997</v>
      </c>
      <c r="L104" s="30">
        <v>0.000499426</v>
      </c>
      <c r="M104" s="30">
        <v>0.00028882199999999994</v>
      </c>
      <c r="N104" s="30">
        <v>0.00012483800000000003</v>
      </c>
      <c r="O104" s="30">
        <v>0.00078514</v>
      </c>
      <c r="P104" s="30">
        <v>0.0005683200000000005</v>
      </c>
      <c r="Q104" s="30">
        <v>0</v>
      </c>
      <c r="R104" s="30">
        <v>0</v>
      </c>
      <c r="S104" s="30">
        <v>0.0028860000000000044</v>
      </c>
      <c r="T104" s="30">
        <v>0.013790121999999995</v>
      </c>
      <c r="U104" s="30">
        <v>9.250000000000038E-05</v>
      </c>
      <c r="V104" s="30">
        <v>0.0008286520000000023</v>
      </c>
      <c r="W104" s="30">
        <v>0</v>
      </c>
      <c r="X104" s="30">
        <v>0</v>
      </c>
    </row>
    <row r="105" spans="1:24" ht="13.5" customHeight="1">
      <c r="A105" s="5" t="s">
        <v>371</v>
      </c>
      <c r="B105" s="5" t="s">
        <v>15</v>
      </c>
      <c r="C105" s="5" t="s">
        <v>16</v>
      </c>
      <c r="D105" s="5" t="s">
        <v>17</v>
      </c>
      <c r="E105" s="5" t="s">
        <v>18</v>
      </c>
      <c r="F105" s="5" t="s">
        <v>19</v>
      </c>
      <c r="G105" s="5" t="s">
        <v>20</v>
      </c>
      <c r="H105" s="5" t="s">
        <v>399</v>
      </c>
      <c r="I105" s="5" t="s">
        <v>24</v>
      </c>
      <c r="J105" s="30">
        <v>2.7651999999999994E-06</v>
      </c>
      <c r="K105" s="30">
        <v>8.026519999999995E-06</v>
      </c>
      <c r="L105" s="30">
        <v>8.36876E-06</v>
      </c>
      <c r="M105" s="30">
        <v>4.839719999999999E-06</v>
      </c>
      <c r="N105" s="30">
        <v>2.09188E-06</v>
      </c>
      <c r="O105" s="30">
        <v>1.31564E-05</v>
      </c>
      <c r="P105" s="30">
        <v>9.523200000000007E-06</v>
      </c>
      <c r="Q105" s="30">
        <v>0</v>
      </c>
      <c r="R105" s="30">
        <v>0</v>
      </c>
      <c r="S105" s="30">
        <v>4.836000000000007E-05</v>
      </c>
      <c r="T105" s="30">
        <v>0.00023107771999999994</v>
      </c>
      <c r="U105" s="30">
        <v>1.5500000000000063E-06</v>
      </c>
      <c r="V105" s="30">
        <v>1.3885520000000035E-05</v>
      </c>
      <c r="W105" s="30">
        <v>0</v>
      </c>
      <c r="X105" s="30">
        <v>0</v>
      </c>
    </row>
    <row r="106" spans="1:24" ht="13.5" customHeight="1">
      <c r="A106" s="5" t="s">
        <v>371</v>
      </c>
      <c r="B106" s="5" t="s">
        <v>15</v>
      </c>
      <c r="C106" s="5" t="s">
        <v>16</v>
      </c>
      <c r="D106" s="5" t="s">
        <v>17</v>
      </c>
      <c r="E106" s="5" t="s">
        <v>18</v>
      </c>
      <c r="F106" s="5" t="s">
        <v>19</v>
      </c>
      <c r="G106" s="5" t="s">
        <v>20</v>
      </c>
      <c r="H106" s="5" t="s">
        <v>400</v>
      </c>
      <c r="I106" s="5" t="s">
        <v>22</v>
      </c>
      <c r="J106" s="30">
        <v>7.5411839999999995E-06</v>
      </c>
      <c r="K106" s="30">
        <v>4.038384E-06</v>
      </c>
      <c r="L106" s="30">
        <v>7.5411839999999995E-06</v>
      </c>
      <c r="M106" s="30">
        <v>7.025171999999999E-06</v>
      </c>
      <c r="N106" s="30">
        <v>4.945164E-06</v>
      </c>
      <c r="O106" s="30">
        <v>1.116612E-05</v>
      </c>
      <c r="P106" s="30">
        <v>2.961E-06</v>
      </c>
      <c r="Q106" s="30">
        <v>9.75513E-06</v>
      </c>
      <c r="R106" s="30">
        <v>7.55748E-07</v>
      </c>
      <c r="S106" s="30">
        <v>1.06596E-06</v>
      </c>
      <c r="T106" s="30">
        <v>7.9506E-06</v>
      </c>
      <c r="U106" s="30">
        <v>8.6184E-06</v>
      </c>
      <c r="V106" s="30">
        <v>6.996821999999997E-06</v>
      </c>
      <c r="W106" s="30">
        <v>0</v>
      </c>
      <c r="X106" s="30">
        <v>0</v>
      </c>
    </row>
    <row r="107" spans="1:24" ht="13.5" customHeight="1">
      <c r="A107" s="5" t="s">
        <v>371</v>
      </c>
      <c r="B107" s="5" t="s">
        <v>15</v>
      </c>
      <c r="C107" s="5" t="s">
        <v>16</v>
      </c>
      <c r="D107" s="5" t="s">
        <v>17</v>
      </c>
      <c r="E107" s="5" t="s">
        <v>18</v>
      </c>
      <c r="F107" s="5" t="s">
        <v>19</v>
      </c>
      <c r="G107" s="5" t="s">
        <v>20</v>
      </c>
      <c r="H107" s="5" t="s">
        <v>400</v>
      </c>
      <c r="I107" s="5" t="s">
        <v>24</v>
      </c>
      <c r="J107" s="30">
        <v>1.1132223999999999E-05</v>
      </c>
      <c r="K107" s="30">
        <v>5.961424E-06</v>
      </c>
      <c r="L107" s="30">
        <v>1.1132223999999999E-05</v>
      </c>
      <c r="M107" s="30">
        <v>1.0370491999999996E-05</v>
      </c>
      <c r="N107" s="30">
        <v>7.300004E-06</v>
      </c>
      <c r="O107" s="30">
        <v>1.648332E-05</v>
      </c>
      <c r="P107" s="30">
        <v>4.371E-06</v>
      </c>
      <c r="Q107" s="30">
        <v>1.440043E-05</v>
      </c>
      <c r="R107" s="30">
        <v>1.115628E-06</v>
      </c>
      <c r="S107" s="30">
        <v>1.57356E-06</v>
      </c>
      <c r="T107" s="30">
        <v>1.17366E-05</v>
      </c>
      <c r="U107" s="30">
        <v>1.27224E-05</v>
      </c>
      <c r="V107" s="30">
        <v>1.0328641999999996E-05</v>
      </c>
      <c r="W107" s="30">
        <v>0</v>
      </c>
      <c r="X107" s="30">
        <v>0</v>
      </c>
    </row>
    <row r="108" spans="1:24" ht="13.5" customHeight="1">
      <c r="A108" s="5" t="s">
        <v>371</v>
      </c>
      <c r="B108" s="5" t="s">
        <v>15</v>
      </c>
      <c r="C108" s="5" t="s">
        <v>16</v>
      </c>
      <c r="D108" s="5" t="s">
        <v>17</v>
      </c>
      <c r="E108" s="5" t="s">
        <v>18</v>
      </c>
      <c r="F108" s="5" t="s">
        <v>19</v>
      </c>
      <c r="G108" s="5" t="s">
        <v>20</v>
      </c>
      <c r="H108" s="5" t="s">
        <v>401</v>
      </c>
      <c r="I108" s="5" t="s">
        <v>22</v>
      </c>
      <c r="J108" s="30">
        <v>0.0002976519840000002</v>
      </c>
      <c r="K108" s="30">
        <v>0.0002789581410000002</v>
      </c>
      <c r="L108" s="30">
        <v>0.0002842354830000001</v>
      </c>
      <c r="M108" s="30">
        <v>0.0003116667540000003</v>
      </c>
      <c r="N108" s="30">
        <v>0.000329954037</v>
      </c>
      <c r="O108" s="30">
        <v>0.000328240731</v>
      </c>
      <c r="P108" s="30">
        <v>0.0003003307439999999</v>
      </c>
      <c r="Q108" s="30">
        <v>0.0003083247089999996</v>
      </c>
      <c r="R108" s="30">
        <v>0.0003149304270000001</v>
      </c>
      <c r="S108" s="30">
        <v>0.00031976248499999965</v>
      </c>
      <c r="T108" s="30">
        <v>0.0003721318439999996</v>
      </c>
      <c r="U108" s="30">
        <v>0.00038363339700000007</v>
      </c>
      <c r="V108" s="30">
        <v>0.00032133179400000014</v>
      </c>
      <c r="W108" s="30">
        <v>0.00031708838699999996</v>
      </c>
      <c r="X108" s="30">
        <v>0.0003489461430000003</v>
      </c>
    </row>
    <row r="109" spans="1:24" ht="13.5" customHeight="1">
      <c r="A109" s="5" t="s">
        <v>371</v>
      </c>
      <c r="B109" s="5" t="s">
        <v>15</v>
      </c>
      <c r="C109" s="5" t="s">
        <v>16</v>
      </c>
      <c r="D109" s="5" t="s">
        <v>17</v>
      </c>
      <c r="E109" s="5" t="s">
        <v>18</v>
      </c>
      <c r="F109" s="5" t="s">
        <v>19</v>
      </c>
      <c r="G109" s="5" t="s">
        <v>20</v>
      </c>
      <c r="H109" s="5" t="s">
        <v>401</v>
      </c>
      <c r="I109" s="5" t="s">
        <v>24</v>
      </c>
      <c r="J109" s="30">
        <v>0.00043939102400000025</v>
      </c>
      <c r="K109" s="30">
        <v>0.00041179535100000023</v>
      </c>
      <c r="L109" s="30">
        <v>0.0004195857130000002</v>
      </c>
      <c r="M109" s="30">
        <v>0.0004600794940000005</v>
      </c>
      <c r="N109" s="30">
        <v>0.000487075007</v>
      </c>
      <c r="O109" s="30">
        <v>0.000484545841</v>
      </c>
      <c r="P109" s="30">
        <v>0.00044334538399999987</v>
      </c>
      <c r="Q109" s="30">
        <v>0.0004551459989999995</v>
      </c>
      <c r="R109" s="30">
        <v>0.00046489729700000015</v>
      </c>
      <c r="S109" s="30">
        <v>0.00047203033499999955</v>
      </c>
      <c r="T109" s="30">
        <v>0.0005493374839999994</v>
      </c>
      <c r="U109" s="30">
        <v>0.000566315967</v>
      </c>
      <c r="V109" s="30">
        <v>0.00047434693400000017</v>
      </c>
      <c r="W109" s="30">
        <v>0.000468082857</v>
      </c>
      <c r="X109" s="30">
        <v>0.0005151109730000005</v>
      </c>
    </row>
    <row r="110" spans="1:24" ht="13.5" customHeight="1">
      <c r="A110" s="5" t="s">
        <v>371</v>
      </c>
      <c r="B110" s="5" t="s">
        <v>15</v>
      </c>
      <c r="C110" s="5" t="s">
        <v>16</v>
      </c>
      <c r="D110" s="5" t="s">
        <v>17</v>
      </c>
      <c r="E110" s="5" t="s">
        <v>18</v>
      </c>
      <c r="F110" s="5" t="s">
        <v>19</v>
      </c>
      <c r="G110" s="5" t="s">
        <v>20</v>
      </c>
      <c r="H110" s="5" t="s">
        <v>38</v>
      </c>
      <c r="I110" s="5" t="s">
        <v>22</v>
      </c>
      <c r="J110" s="30">
        <v>0.03006185615999998</v>
      </c>
      <c r="K110" s="30">
        <v>0.02936103030000004</v>
      </c>
      <c r="L110" s="30">
        <v>0.03472591751999999</v>
      </c>
      <c r="M110" s="30">
        <v>0.03232164726000003</v>
      </c>
      <c r="N110" s="30">
        <v>0.035422970939999965</v>
      </c>
      <c r="O110" s="30">
        <v>0.02330777042999997</v>
      </c>
      <c r="P110" s="30">
        <v>0.02392457318999995</v>
      </c>
      <c r="Q110" s="30">
        <v>0.02349547326000001</v>
      </c>
      <c r="R110" s="30">
        <v>0.024023566350000015</v>
      </c>
      <c r="S110" s="30">
        <v>0.02700162422999998</v>
      </c>
      <c r="T110" s="30">
        <v>0.024870503069999984</v>
      </c>
      <c r="U110" s="30">
        <v>0.021701337839999998</v>
      </c>
      <c r="V110" s="30">
        <v>0.02859178392</v>
      </c>
      <c r="W110" s="30">
        <v>0.030212758169999996</v>
      </c>
      <c r="X110" s="30">
        <v>0.02825032770000004</v>
      </c>
    </row>
    <row r="111" spans="1:24" ht="13.5" customHeight="1">
      <c r="A111" s="5" t="s">
        <v>371</v>
      </c>
      <c r="B111" s="5" t="s">
        <v>15</v>
      </c>
      <c r="C111" s="5" t="s">
        <v>16</v>
      </c>
      <c r="D111" s="5" t="s">
        <v>17</v>
      </c>
      <c r="E111" s="5" t="s">
        <v>18</v>
      </c>
      <c r="F111" s="5" t="s">
        <v>19</v>
      </c>
      <c r="G111" s="5" t="s">
        <v>20</v>
      </c>
      <c r="H111" s="5" t="s">
        <v>38</v>
      </c>
      <c r="I111" s="5" t="s">
        <v>24</v>
      </c>
      <c r="J111" s="30">
        <v>0.05916936767999996</v>
      </c>
      <c r="K111" s="30">
        <v>0.05778996440000008</v>
      </c>
      <c r="L111" s="30">
        <v>0.06834942495999997</v>
      </c>
      <c r="M111" s="30">
        <v>0.06361721048000005</v>
      </c>
      <c r="N111" s="30">
        <v>0.06972140311999994</v>
      </c>
      <c r="O111" s="30">
        <v>0.045875611639999946</v>
      </c>
      <c r="P111" s="30">
        <v>0.0470896361199999</v>
      </c>
      <c r="Q111" s="30">
        <v>0.04624505848000002</v>
      </c>
      <c r="R111" s="30">
        <v>0.04728447980000003</v>
      </c>
      <c r="S111" s="30">
        <v>0.05314605403999995</v>
      </c>
      <c r="T111" s="30">
        <v>0.048951466359999966</v>
      </c>
      <c r="U111" s="30">
        <v>0.04271374432</v>
      </c>
      <c r="V111" s="30">
        <v>0.05627589216</v>
      </c>
      <c r="W111" s="30">
        <v>0.05946638115999999</v>
      </c>
      <c r="X111" s="30">
        <v>0.05560381960000008</v>
      </c>
    </row>
    <row r="112" spans="1:24" ht="13.5" customHeight="1">
      <c r="A112" s="5" t="s">
        <v>371</v>
      </c>
      <c r="B112" s="5" t="s">
        <v>196</v>
      </c>
      <c r="C112" s="5" t="s">
        <v>16</v>
      </c>
      <c r="D112" s="5" t="s">
        <v>17</v>
      </c>
      <c r="E112" s="5" t="s">
        <v>18</v>
      </c>
      <c r="F112" s="5" t="s">
        <v>19</v>
      </c>
      <c r="G112" s="5" t="s">
        <v>197</v>
      </c>
      <c r="H112" s="5" t="s">
        <v>198</v>
      </c>
      <c r="I112" s="5" t="s">
        <v>23</v>
      </c>
      <c r="J112" s="30">
        <v>0.96767719723584</v>
      </c>
      <c r="K112" s="30">
        <v>1.08837382860864</v>
      </c>
      <c r="L112" s="30">
        <v>1.07935757350848</v>
      </c>
      <c r="M112" s="30">
        <v>1.1850586200734399</v>
      </c>
      <c r="N112" s="30">
        <v>1.08888831452016</v>
      </c>
      <c r="O112" s="30">
        <v>1.0779701399308799</v>
      </c>
      <c r="P112" s="30">
        <v>1.1518118758943998</v>
      </c>
      <c r="Q112" s="30">
        <v>1.17035813408976</v>
      </c>
      <c r="R112" s="30">
        <v>1.23808596094512</v>
      </c>
      <c r="S112" s="30">
        <v>1.82035932748992</v>
      </c>
      <c r="T112" s="30">
        <v>1.94792608929744</v>
      </c>
      <c r="U112" s="30">
        <v>1.92777180567552</v>
      </c>
      <c r="V112" s="30">
        <v>1.8815131543118402</v>
      </c>
      <c r="W112" s="30">
        <v>1.88815578810768</v>
      </c>
      <c r="X112" s="30">
        <v>1.90728045987696</v>
      </c>
    </row>
    <row r="113" spans="1:24" ht="13.5" customHeight="1">
      <c r="A113" s="5" t="s">
        <v>371</v>
      </c>
      <c r="B113" s="5" t="s">
        <v>15</v>
      </c>
      <c r="C113" s="5" t="s">
        <v>16</v>
      </c>
      <c r="D113" s="5" t="s">
        <v>39</v>
      </c>
      <c r="E113" s="5" t="s">
        <v>18</v>
      </c>
      <c r="F113" s="5" t="s">
        <v>19</v>
      </c>
      <c r="G113" s="5" t="s">
        <v>20</v>
      </c>
      <c r="H113" s="5" t="s">
        <v>195</v>
      </c>
      <c r="I113" s="5" t="s">
        <v>22</v>
      </c>
      <c r="J113" s="30">
        <v>0.00989862293700002</v>
      </c>
      <c r="K113" s="30">
        <v>0.009696059771999986</v>
      </c>
      <c r="L113" s="30">
        <v>0.01224904025100003</v>
      </c>
      <c r="M113" s="30">
        <v>0.010082661224999977</v>
      </c>
      <c r="N113" s="30">
        <v>0.012990232164000063</v>
      </c>
      <c r="O113" s="30">
        <v>0.008511757044000033</v>
      </c>
      <c r="P113" s="30">
        <v>0.006849456641999975</v>
      </c>
      <c r="Q113" s="30">
        <v>0.008087008482000028</v>
      </c>
      <c r="R113" s="30">
        <v>0.005814287346000011</v>
      </c>
      <c r="S113" s="30">
        <v>0.003075977603999997</v>
      </c>
      <c r="T113" s="30">
        <v>0.0027513016230000043</v>
      </c>
      <c r="U113" s="30">
        <v>0.0026861459310000063</v>
      </c>
      <c r="V113" s="30">
        <v>0.0019110916439999933</v>
      </c>
      <c r="W113" s="30">
        <v>0.0021006810719999915</v>
      </c>
      <c r="X113" s="30">
        <v>0.0022056077399999897</v>
      </c>
    </row>
    <row r="114" spans="1:24" ht="13.5" customHeight="1">
      <c r="A114" s="5" t="s">
        <v>371</v>
      </c>
      <c r="B114" s="5" t="s">
        <v>15</v>
      </c>
      <c r="C114" s="5" t="s">
        <v>16</v>
      </c>
      <c r="D114" s="5" t="s">
        <v>39</v>
      </c>
      <c r="E114" s="5" t="s">
        <v>18</v>
      </c>
      <c r="F114" s="5" t="s">
        <v>19</v>
      </c>
      <c r="G114" s="5" t="s">
        <v>20</v>
      </c>
      <c r="H114" s="5" t="s">
        <v>195</v>
      </c>
      <c r="I114" s="5" t="s">
        <v>23</v>
      </c>
      <c r="J114" s="30">
        <v>24.991666100940055</v>
      </c>
      <c r="K114" s="30">
        <v>24.480242338639968</v>
      </c>
      <c r="L114" s="30">
        <v>30.925910195620073</v>
      </c>
      <c r="M114" s="30">
        <v>25.45631895949994</v>
      </c>
      <c r="N114" s="30">
        <v>32.797243301680155</v>
      </c>
      <c r="O114" s="30">
        <v>21.490159927280082</v>
      </c>
      <c r="P114" s="30">
        <v>17.293247198039936</v>
      </c>
      <c r="Q114" s="30">
        <v>20.36000659254007</v>
      </c>
      <c r="R114" s="30">
        <v>14.638160570620029</v>
      </c>
      <c r="S114" s="30">
        <v>7.744139805879993</v>
      </c>
      <c r="T114" s="30">
        <v>6.926729371810012</v>
      </c>
      <c r="U114" s="30">
        <v>6.833043601620016</v>
      </c>
      <c r="V114" s="30">
        <v>4.8114007246799835</v>
      </c>
      <c r="W114" s="30">
        <v>5.288714679839979</v>
      </c>
      <c r="X114" s="30">
        <v>5.568634398799975</v>
      </c>
    </row>
    <row r="115" spans="1:24" ht="13.5" customHeight="1">
      <c r="A115" s="5" t="s">
        <v>371</v>
      </c>
      <c r="B115" s="5" t="s">
        <v>15</v>
      </c>
      <c r="C115" s="5" t="s">
        <v>16</v>
      </c>
      <c r="D115" s="5" t="s">
        <v>39</v>
      </c>
      <c r="E115" s="5" t="s">
        <v>18</v>
      </c>
      <c r="F115" s="5" t="s">
        <v>19</v>
      </c>
      <c r="G115" s="5" t="s">
        <v>20</v>
      </c>
      <c r="H115" s="5" t="s">
        <v>195</v>
      </c>
      <c r="I115" s="5" t="s">
        <v>24</v>
      </c>
      <c r="J115" s="30">
        <v>0.01461225290700003</v>
      </c>
      <c r="K115" s="30">
        <v>0.014313231091999981</v>
      </c>
      <c r="L115" s="30">
        <v>0.018081916561000045</v>
      </c>
      <c r="M115" s="30">
        <v>0.014883928474999966</v>
      </c>
      <c r="N115" s="30">
        <v>0.019176057004000092</v>
      </c>
      <c r="O115" s="30">
        <v>0.012564974684000047</v>
      </c>
      <c r="P115" s="30">
        <v>0.010111102661999964</v>
      </c>
      <c r="Q115" s="30">
        <v>0.01193796490200004</v>
      </c>
      <c r="R115" s="30">
        <v>0.008582995606000017</v>
      </c>
      <c r="S115" s="30">
        <v>0.004540728843999995</v>
      </c>
      <c r="T115" s="30">
        <v>0.004061445253000007</v>
      </c>
      <c r="U115" s="30">
        <v>0.003965263041000009</v>
      </c>
      <c r="V115" s="30">
        <v>0.0028211352839999904</v>
      </c>
      <c r="W115" s="30">
        <v>0.003101005391999987</v>
      </c>
      <c r="X115" s="30">
        <v>0.0032558971399999853</v>
      </c>
    </row>
    <row r="116" spans="1:24" ht="13.5" customHeight="1">
      <c r="A116" s="5" t="s">
        <v>371</v>
      </c>
      <c r="B116" s="5" t="s">
        <v>15</v>
      </c>
      <c r="C116" s="5" t="s">
        <v>16</v>
      </c>
      <c r="D116" s="5" t="s">
        <v>39</v>
      </c>
      <c r="E116" s="5" t="s">
        <v>18</v>
      </c>
      <c r="F116" s="5" t="s">
        <v>19</v>
      </c>
      <c r="G116" s="5" t="s">
        <v>20</v>
      </c>
      <c r="H116" s="5" t="s">
        <v>27</v>
      </c>
      <c r="I116" s="5" t="s">
        <v>22</v>
      </c>
      <c r="J116" s="30">
        <v>6.927417000000001E-05</v>
      </c>
      <c r="K116" s="30">
        <v>3.821989499999988E-05</v>
      </c>
      <c r="L116" s="30">
        <v>4.53235860000001E-05</v>
      </c>
      <c r="M116" s="30">
        <v>4.031243999999986E-05</v>
      </c>
      <c r="N116" s="30">
        <v>3.94751069999999E-05</v>
      </c>
      <c r="O116" s="30">
        <v>3.686426099999986E-05</v>
      </c>
      <c r="P116" s="30">
        <v>5.0745113999999934E-05</v>
      </c>
      <c r="Q116" s="30">
        <v>0.00010009698299999974</v>
      </c>
      <c r="R116" s="30">
        <v>0.00010266687899999989</v>
      </c>
      <c r="S116" s="30">
        <v>4.606629300000006E-05</v>
      </c>
      <c r="T116" s="30">
        <v>0.000111520962</v>
      </c>
      <c r="U116" s="30">
        <v>8.92773630000001E-05</v>
      </c>
      <c r="V116" s="30">
        <v>3.91897170000001E-05</v>
      </c>
      <c r="W116" s="30">
        <v>4.406333399999997E-05</v>
      </c>
      <c r="X116" s="30">
        <v>4.197690000000007E-05</v>
      </c>
    </row>
    <row r="117" spans="1:24" ht="13.5" customHeight="1">
      <c r="A117" s="5" t="s">
        <v>371</v>
      </c>
      <c r="B117" s="5" t="s">
        <v>15</v>
      </c>
      <c r="C117" s="5" t="s">
        <v>16</v>
      </c>
      <c r="D117" s="5" t="s">
        <v>39</v>
      </c>
      <c r="E117" s="5" t="s">
        <v>18</v>
      </c>
      <c r="F117" s="5" t="s">
        <v>19</v>
      </c>
      <c r="G117" s="5" t="s">
        <v>20</v>
      </c>
      <c r="H117" s="5" t="s">
        <v>27</v>
      </c>
      <c r="I117" s="5" t="s">
        <v>23</v>
      </c>
      <c r="J117" s="30">
        <v>0.08038002900000002</v>
      </c>
      <c r="K117" s="30">
        <v>0.044347211499999865</v>
      </c>
      <c r="L117" s="30">
        <v>0.05258974820000011</v>
      </c>
      <c r="M117" s="30">
        <v>0.04677522799999984</v>
      </c>
      <c r="N117" s="30">
        <v>0.04580365589999989</v>
      </c>
      <c r="O117" s="30">
        <v>0.042774245699999845</v>
      </c>
      <c r="P117" s="30">
        <v>0.05888044179999992</v>
      </c>
      <c r="Q117" s="30">
        <v>0.11614427709999971</v>
      </c>
      <c r="R117" s="30">
        <v>0.11912617229999987</v>
      </c>
      <c r="S117" s="30">
        <v>0.05345152410000007</v>
      </c>
      <c r="T117" s="30">
        <v>0.1293997194</v>
      </c>
      <c r="U117" s="30">
        <v>0.10359008310000012</v>
      </c>
      <c r="V117" s="30">
        <v>0.04547251290000012</v>
      </c>
      <c r="W117" s="30">
        <v>0.05112745579999997</v>
      </c>
      <c r="X117" s="30">
        <v>0.04870653000000008</v>
      </c>
    </row>
    <row r="118" spans="1:24" ht="13.5" customHeight="1">
      <c r="A118" s="5" t="s">
        <v>371</v>
      </c>
      <c r="B118" s="5" t="s">
        <v>15</v>
      </c>
      <c r="C118" s="5" t="s">
        <v>16</v>
      </c>
      <c r="D118" s="5" t="s">
        <v>39</v>
      </c>
      <c r="E118" s="5" t="s">
        <v>18</v>
      </c>
      <c r="F118" s="5" t="s">
        <v>19</v>
      </c>
      <c r="G118" s="5" t="s">
        <v>20</v>
      </c>
      <c r="H118" s="5" t="s">
        <v>27</v>
      </c>
      <c r="I118" s="5" t="s">
        <v>24</v>
      </c>
      <c r="J118" s="30">
        <v>0.00020452374000000002</v>
      </c>
      <c r="K118" s="30">
        <v>0.00011283968999999966</v>
      </c>
      <c r="L118" s="30">
        <v>0.0001338124920000003</v>
      </c>
      <c r="M118" s="30">
        <v>0.00011901767999999959</v>
      </c>
      <c r="N118" s="30">
        <v>0.00011654555399999971</v>
      </c>
      <c r="O118" s="30">
        <v>0.00010883734199999962</v>
      </c>
      <c r="P118" s="30">
        <v>0.00014981890799999978</v>
      </c>
      <c r="Q118" s="30">
        <v>0.00029552442599999924</v>
      </c>
      <c r="R118" s="30">
        <v>0.00030311173799999966</v>
      </c>
      <c r="S118" s="30">
        <v>0.00013600524600000018</v>
      </c>
      <c r="T118" s="30">
        <v>0.000329252364</v>
      </c>
      <c r="U118" s="30">
        <v>0.00026358078600000035</v>
      </c>
      <c r="V118" s="30">
        <v>0.00011570297400000031</v>
      </c>
      <c r="W118" s="30">
        <v>0.00013009174799999992</v>
      </c>
      <c r="X118" s="30">
        <v>0.00012393180000000022</v>
      </c>
    </row>
    <row r="119" spans="1:24" ht="13.5" customHeight="1">
      <c r="A119" s="5" t="s">
        <v>371</v>
      </c>
      <c r="B119" s="5" t="s">
        <v>15</v>
      </c>
      <c r="C119" s="5" t="s">
        <v>16</v>
      </c>
      <c r="D119" s="5" t="s">
        <v>39</v>
      </c>
      <c r="E119" s="5" t="s">
        <v>18</v>
      </c>
      <c r="F119" s="5" t="s">
        <v>19</v>
      </c>
      <c r="G119" s="5" t="s">
        <v>20</v>
      </c>
      <c r="H119" s="5" t="s">
        <v>406</v>
      </c>
      <c r="I119" s="5" t="s">
        <v>22</v>
      </c>
      <c r="J119" s="30">
        <v>0.0027775089719999984</v>
      </c>
      <c r="K119" s="30">
        <v>0.00035989071300000054</v>
      </c>
      <c r="L119" s="30">
        <v>0.00018464084100000002</v>
      </c>
      <c r="M119" s="30">
        <v>0.0012527522280000023</v>
      </c>
      <c r="N119" s="30">
        <v>0.0011036633579999972</v>
      </c>
      <c r="O119" s="30">
        <v>0.000294127533</v>
      </c>
      <c r="P119" s="30">
        <v>0.0003939303690000006</v>
      </c>
      <c r="Q119" s="30">
        <v>1.790888399999998E-05</v>
      </c>
      <c r="R119" s="30">
        <v>4.0125959999999985E-06</v>
      </c>
      <c r="S119" s="30">
        <v>0</v>
      </c>
      <c r="T119" s="30">
        <v>1.1446974000000015E-05</v>
      </c>
      <c r="U119" s="30">
        <v>0.00015958794599999984</v>
      </c>
      <c r="V119" s="30">
        <v>0</v>
      </c>
      <c r="W119" s="30">
        <v>1.2712770000000023E-06</v>
      </c>
      <c r="X119" s="30">
        <v>0</v>
      </c>
    </row>
    <row r="120" spans="1:24" ht="13.5" customHeight="1">
      <c r="A120" s="5" t="s">
        <v>371</v>
      </c>
      <c r="B120" s="5" t="s">
        <v>15</v>
      </c>
      <c r="C120" s="5" t="s">
        <v>16</v>
      </c>
      <c r="D120" s="5" t="s">
        <v>39</v>
      </c>
      <c r="E120" s="5" t="s">
        <v>18</v>
      </c>
      <c r="F120" s="5" t="s">
        <v>19</v>
      </c>
      <c r="G120" s="5" t="s">
        <v>20</v>
      </c>
      <c r="H120" s="5" t="s">
        <v>406</v>
      </c>
      <c r="I120" s="5" t="s">
        <v>23</v>
      </c>
      <c r="J120" s="30">
        <v>3.471445340559999</v>
      </c>
      <c r="K120" s="30">
        <v>0.4498062657400007</v>
      </c>
      <c r="L120" s="30">
        <v>0.23077174318000007</v>
      </c>
      <c r="M120" s="30">
        <v>1.5657414354400032</v>
      </c>
      <c r="N120" s="30">
        <v>1.3794040128399965</v>
      </c>
      <c r="O120" s="30">
        <v>0.36761272934</v>
      </c>
      <c r="P120" s="30">
        <v>0.4923504326200007</v>
      </c>
      <c r="Q120" s="30">
        <v>0.022383262319999982</v>
      </c>
      <c r="R120" s="30">
        <v>0.005015108079999998</v>
      </c>
      <c r="S120" s="30">
        <v>0</v>
      </c>
      <c r="T120" s="30">
        <v>0.014306900520000018</v>
      </c>
      <c r="U120" s="30">
        <v>0.19945960107999983</v>
      </c>
      <c r="V120" s="30">
        <v>0</v>
      </c>
      <c r="W120" s="30">
        <v>0.001588894460000003</v>
      </c>
      <c r="X120" s="30">
        <v>0</v>
      </c>
    </row>
    <row r="121" spans="1:24" ht="13.5" customHeight="1">
      <c r="A121" s="5" t="s">
        <v>371</v>
      </c>
      <c r="B121" s="5" t="s">
        <v>15</v>
      </c>
      <c r="C121" s="5" t="s">
        <v>16</v>
      </c>
      <c r="D121" s="5" t="s">
        <v>39</v>
      </c>
      <c r="E121" s="5" t="s">
        <v>18</v>
      </c>
      <c r="F121" s="5" t="s">
        <v>19</v>
      </c>
      <c r="G121" s="5" t="s">
        <v>20</v>
      </c>
      <c r="H121" s="5" t="s">
        <v>406</v>
      </c>
      <c r="I121" s="5" t="s">
        <v>24</v>
      </c>
      <c r="J121" s="30">
        <v>0.008200264583999996</v>
      </c>
      <c r="K121" s="30">
        <v>0.0010625344860000017</v>
      </c>
      <c r="L121" s="30">
        <v>0.0005451301020000001</v>
      </c>
      <c r="M121" s="30">
        <v>0.0036986018160000077</v>
      </c>
      <c r="N121" s="30">
        <v>0.003258434675999992</v>
      </c>
      <c r="O121" s="30">
        <v>0.000868376526</v>
      </c>
      <c r="P121" s="30">
        <v>0.0011630325180000019</v>
      </c>
      <c r="Q121" s="30">
        <v>5.2873847999999946E-05</v>
      </c>
      <c r="R121" s="30">
        <v>1.1846711999999996E-05</v>
      </c>
      <c r="S121" s="30">
        <v>0</v>
      </c>
      <c r="T121" s="30">
        <v>3.379582800000004E-05</v>
      </c>
      <c r="U121" s="30">
        <v>0.00047116441199999965</v>
      </c>
      <c r="V121" s="30">
        <v>0</v>
      </c>
      <c r="W121" s="30">
        <v>3.7532940000000063E-06</v>
      </c>
      <c r="X121" s="30">
        <v>0</v>
      </c>
    </row>
    <row r="122" spans="1:24" ht="13.5" customHeight="1">
      <c r="A122" s="5" t="s">
        <v>371</v>
      </c>
      <c r="B122" s="5" t="s">
        <v>15</v>
      </c>
      <c r="C122" s="5" t="s">
        <v>16</v>
      </c>
      <c r="D122" s="5" t="s">
        <v>39</v>
      </c>
      <c r="E122" s="5" t="s">
        <v>18</v>
      </c>
      <c r="F122" s="5" t="s">
        <v>19</v>
      </c>
      <c r="G122" s="5" t="s">
        <v>20</v>
      </c>
      <c r="H122" s="5" t="s">
        <v>400</v>
      </c>
      <c r="I122" s="5" t="s">
        <v>22</v>
      </c>
      <c r="J122" s="30">
        <v>0</v>
      </c>
      <c r="K122" s="30">
        <v>0</v>
      </c>
      <c r="L122" s="30">
        <v>0</v>
      </c>
      <c r="M122" s="30">
        <v>0</v>
      </c>
      <c r="N122" s="30">
        <v>0</v>
      </c>
      <c r="O122" s="30">
        <v>0</v>
      </c>
      <c r="P122" s="30">
        <v>0</v>
      </c>
      <c r="Q122" s="30">
        <v>0</v>
      </c>
      <c r="R122" s="30">
        <v>0</v>
      </c>
      <c r="S122" s="30">
        <v>0</v>
      </c>
      <c r="T122" s="30">
        <v>0</v>
      </c>
      <c r="U122" s="30">
        <v>2.6519241000000014E-05</v>
      </c>
      <c r="V122" s="30">
        <v>2.9050227976929365E-05</v>
      </c>
      <c r="W122" s="30">
        <v>4.664211300000003E-05</v>
      </c>
      <c r="X122" s="30">
        <v>3.512266799999999E-05</v>
      </c>
    </row>
    <row r="123" spans="1:24" ht="13.5" customHeight="1">
      <c r="A123" s="5" t="s">
        <v>371</v>
      </c>
      <c r="B123" s="5" t="s">
        <v>15</v>
      </c>
      <c r="C123" s="5" t="s">
        <v>16</v>
      </c>
      <c r="D123" s="5" t="s">
        <v>39</v>
      </c>
      <c r="E123" s="5" t="s">
        <v>18</v>
      </c>
      <c r="F123" s="5" t="s">
        <v>19</v>
      </c>
      <c r="G123" s="5" t="s">
        <v>20</v>
      </c>
      <c r="H123" s="5" t="s">
        <v>400</v>
      </c>
      <c r="I123" s="5" t="s">
        <v>24</v>
      </c>
      <c r="J123" s="30">
        <v>0</v>
      </c>
      <c r="K123" s="30">
        <v>0</v>
      </c>
      <c r="L123" s="30">
        <v>0</v>
      </c>
      <c r="M123" s="30">
        <v>0</v>
      </c>
      <c r="N123" s="30">
        <v>0</v>
      </c>
      <c r="O123" s="30">
        <v>0</v>
      </c>
      <c r="P123" s="30">
        <v>0</v>
      </c>
      <c r="Q123" s="30">
        <v>0</v>
      </c>
      <c r="R123" s="30">
        <v>0</v>
      </c>
      <c r="S123" s="30">
        <v>0</v>
      </c>
      <c r="T123" s="30">
        <v>0</v>
      </c>
      <c r="U123" s="30">
        <v>3.9147451000000024E-05</v>
      </c>
      <c r="V123" s="30">
        <v>4.2883669870705254E-05</v>
      </c>
      <c r="W123" s="30">
        <v>6.885264300000003E-05</v>
      </c>
      <c r="X123" s="30">
        <v>5.184774799999998E-05</v>
      </c>
    </row>
    <row r="124" spans="1:24" ht="13.5" customHeight="1">
      <c r="A124" s="5" t="s">
        <v>371</v>
      </c>
      <c r="B124" s="5" t="s">
        <v>15</v>
      </c>
      <c r="C124" s="5" t="s">
        <v>16</v>
      </c>
      <c r="D124" s="5" t="s">
        <v>39</v>
      </c>
      <c r="E124" s="5" t="s">
        <v>18</v>
      </c>
      <c r="F124" s="5" t="s">
        <v>19</v>
      </c>
      <c r="G124" s="5" t="s">
        <v>20</v>
      </c>
      <c r="H124" s="5" t="s">
        <v>401</v>
      </c>
      <c r="I124" s="5" t="s">
        <v>22</v>
      </c>
      <c r="J124" s="30">
        <v>0</v>
      </c>
      <c r="K124" s="30">
        <v>0</v>
      </c>
      <c r="L124" s="30">
        <v>0</v>
      </c>
      <c r="M124" s="30">
        <v>0</v>
      </c>
      <c r="N124" s="30">
        <v>0</v>
      </c>
      <c r="O124" s="30">
        <v>0</v>
      </c>
      <c r="P124" s="30">
        <v>0</v>
      </c>
      <c r="Q124" s="30">
        <v>0</v>
      </c>
      <c r="R124" s="30">
        <v>0</v>
      </c>
      <c r="S124" s="30">
        <v>0</v>
      </c>
      <c r="T124" s="30">
        <v>0</v>
      </c>
      <c r="U124" s="30">
        <v>1.6072644E-05</v>
      </c>
      <c r="V124" s="30">
        <v>1.9851068999999985E-05</v>
      </c>
      <c r="W124" s="30">
        <v>2.069818799999999E-05</v>
      </c>
      <c r="X124" s="30">
        <v>1.9334300999999995E-05</v>
      </c>
    </row>
    <row r="125" spans="1:24" ht="13.5" customHeight="1">
      <c r="A125" s="5" t="s">
        <v>371</v>
      </c>
      <c r="B125" s="5" t="s">
        <v>15</v>
      </c>
      <c r="C125" s="5" t="s">
        <v>16</v>
      </c>
      <c r="D125" s="5" t="s">
        <v>39</v>
      </c>
      <c r="E125" s="5" t="s">
        <v>18</v>
      </c>
      <c r="F125" s="5" t="s">
        <v>19</v>
      </c>
      <c r="G125" s="5" t="s">
        <v>20</v>
      </c>
      <c r="H125" s="5" t="s">
        <v>401</v>
      </c>
      <c r="I125" s="5" t="s">
        <v>24</v>
      </c>
      <c r="J125" s="30">
        <v>0</v>
      </c>
      <c r="K125" s="30">
        <v>0</v>
      </c>
      <c r="L125" s="30">
        <v>0</v>
      </c>
      <c r="M125" s="30">
        <v>0</v>
      </c>
      <c r="N125" s="30">
        <v>0</v>
      </c>
      <c r="O125" s="30">
        <v>0</v>
      </c>
      <c r="P125" s="30">
        <v>0</v>
      </c>
      <c r="Q125" s="30">
        <v>0</v>
      </c>
      <c r="R125" s="30">
        <v>0</v>
      </c>
      <c r="S125" s="30">
        <v>0</v>
      </c>
      <c r="T125" s="30">
        <v>0</v>
      </c>
      <c r="U125" s="30">
        <v>2.3726284000000003E-05</v>
      </c>
      <c r="V125" s="30">
        <v>2.930395899999998E-05</v>
      </c>
      <c r="W125" s="30">
        <v>3.0554467999999986E-05</v>
      </c>
      <c r="X125" s="30">
        <v>2.8541110999999994E-05</v>
      </c>
    </row>
    <row r="126" spans="1:24" ht="13.5" customHeight="1">
      <c r="A126" s="5" t="s">
        <v>371</v>
      </c>
      <c r="B126" s="5" t="s">
        <v>15</v>
      </c>
      <c r="C126" s="5" t="s">
        <v>16</v>
      </c>
      <c r="D126" s="5" t="s">
        <v>39</v>
      </c>
      <c r="E126" s="5" t="s">
        <v>18</v>
      </c>
      <c r="F126" s="5" t="s">
        <v>19</v>
      </c>
      <c r="G126" s="5" t="s">
        <v>20</v>
      </c>
      <c r="H126" s="5" t="s">
        <v>38</v>
      </c>
      <c r="I126" s="5" t="s">
        <v>22</v>
      </c>
      <c r="J126" s="30">
        <v>1.385999999999997E-05</v>
      </c>
      <c r="K126" s="30">
        <v>5.418000000000004E-05</v>
      </c>
      <c r="L126" s="30">
        <v>3.1500000000000034E-05</v>
      </c>
      <c r="M126" s="30">
        <v>2.519999999999997E-05</v>
      </c>
      <c r="N126" s="30">
        <v>1.826999999999999E-05</v>
      </c>
      <c r="O126" s="30">
        <v>1.2600000000000034E-05</v>
      </c>
      <c r="P126" s="30">
        <v>0.00035531999999999957</v>
      </c>
      <c r="Q126" s="30">
        <v>0.0007818299999999995</v>
      </c>
      <c r="R126" s="30">
        <v>0.00076986</v>
      </c>
      <c r="S126" s="30">
        <v>0.0009103500000000001</v>
      </c>
      <c r="T126" s="30">
        <v>0.00087318</v>
      </c>
      <c r="U126" s="30">
        <v>0</v>
      </c>
      <c r="V126" s="30">
        <v>0</v>
      </c>
      <c r="W126" s="30">
        <v>0</v>
      </c>
      <c r="X126" s="30">
        <v>0</v>
      </c>
    </row>
    <row r="127" spans="1:24" ht="13.5" customHeight="1">
      <c r="A127" s="5" t="s">
        <v>371</v>
      </c>
      <c r="B127" s="5" t="s">
        <v>15</v>
      </c>
      <c r="C127" s="5" t="s">
        <v>16</v>
      </c>
      <c r="D127" s="5" t="s">
        <v>39</v>
      </c>
      <c r="E127" s="5" t="s">
        <v>18</v>
      </c>
      <c r="F127" s="5" t="s">
        <v>19</v>
      </c>
      <c r="G127" s="5" t="s">
        <v>20</v>
      </c>
      <c r="H127" s="5" t="s">
        <v>38</v>
      </c>
      <c r="I127" s="5" t="s">
        <v>24</v>
      </c>
      <c r="J127" s="30">
        <v>2.7279999999999935E-05</v>
      </c>
      <c r="K127" s="30">
        <v>0.00010664000000000008</v>
      </c>
      <c r="L127" s="30">
        <v>6.200000000000006E-05</v>
      </c>
      <c r="M127" s="30">
        <v>4.9599999999999945E-05</v>
      </c>
      <c r="N127" s="30">
        <v>3.595999999999997E-05</v>
      </c>
      <c r="O127" s="30">
        <v>2.4800000000000064E-05</v>
      </c>
      <c r="P127" s="30">
        <v>0.0006993599999999992</v>
      </c>
      <c r="Q127" s="30">
        <v>0.001538839999999999</v>
      </c>
      <c r="R127" s="30">
        <v>0.00151528</v>
      </c>
      <c r="S127" s="30">
        <v>0.0017918000000000003</v>
      </c>
      <c r="T127" s="30">
        <v>0.00171864</v>
      </c>
      <c r="U127" s="30">
        <v>0</v>
      </c>
      <c r="V127" s="30">
        <v>0</v>
      </c>
      <c r="W127" s="30">
        <v>0</v>
      </c>
      <c r="X127" s="30">
        <v>0</v>
      </c>
    </row>
    <row r="128" spans="1:24" ht="13.5" customHeight="1">
      <c r="A128" s="5" t="s">
        <v>371</v>
      </c>
      <c r="B128" s="5" t="s">
        <v>196</v>
      </c>
      <c r="C128" s="5" t="s">
        <v>16</v>
      </c>
      <c r="D128" s="5" t="s">
        <v>39</v>
      </c>
      <c r="E128" s="5" t="s">
        <v>18</v>
      </c>
      <c r="F128" s="5" t="s">
        <v>19</v>
      </c>
      <c r="G128" s="5" t="s">
        <v>197</v>
      </c>
      <c r="H128" s="5" t="s">
        <v>198</v>
      </c>
      <c r="I128" s="5" t="s">
        <v>23</v>
      </c>
      <c r="J128" s="30">
        <v>1.33900216128</v>
      </c>
      <c r="K128" s="30">
        <v>1.24914200544</v>
      </c>
      <c r="L128" s="30">
        <v>1.2468153096</v>
      </c>
      <c r="M128" s="30">
        <v>1.16893500192</v>
      </c>
      <c r="N128" s="30">
        <v>1.0623211300800002</v>
      </c>
      <c r="O128" s="30">
        <v>0.72519871536</v>
      </c>
      <c r="P128" s="30">
        <v>0.7957525665599999</v>
      </c>
      <c r="Q128" s="30">
        <v>0.8365638657599999</v>
      </c>
      <c r="R128" s="30">
        <v>0.79383247776</v>
      </c>
      <c r="S128" s="30">
        <v>0.24415999776</v>
      </c>
      <c r="T128" s="30">
        <v>7.52976E-05</v>
      </c>
      <c r="U128" s="30">
        <v>4.57351083950751E-05</v>
      </c>
      <c r="V128" s="30">
        <v>0.1874251762488</v>
      </c>
      <c r="W128" s="30">
        <v>0.16624664196336</v>
      </c>
      <c r="X128" s="30">
        <v>0.16667312756976002</v>
      </c>
    </row>
    <row r="129" spans="1:24" ht="13.5" customHeight="1">
      <c r="A129" s="5" t="s">
        <v>371</v>
      </c>
      <c r="B129" s="5" t="s">
        <v>227</v>
      </c>
      <c r="C129" s="5" t="s">
        <v>16</v>
      </c>
      <c r="D129" s="5" t="s">
        <v>228</v>
      </c>
      <c r="E129" s="5" t="s">
        <v>18</v>
      </c>
      <c r="F129" s="5" t="s">
        <v>19</v>
      </c>
      <c r="G129" s="5" t="s">
        <v>407</v>
      </c>
      <c r="H129" s="5" t="s">
        <v>188</v>
      </c>
      <c r="I129" s="5" t="s">
        <v>230</v>
      </c>
      <c r="J129" s="30">
        <v>1.5607137581961819</v>
      </c>
      <c r="K129" s="30">
        <v>1.411695824907281</v>
      </c>
      <c r="L129" s="30">
        <v>1.4188980956905217</v>
      </c>
      <c r="M129" s="30">
        <v>1.6902381939822346</v>
      </c>
      <c r="N129" s="30">
        <v>1.5078827908545034</v>
      </c>
      <c r="O129" s="30">
        <v>1.1471664914865065</v>
      </c>
      <c r="P129" s="30">
        <v>1.2110981520236919</v>
      </c>
      <c r="Q129" s="30">
        <v>1.0489974841074396</v>
      </c>
      <c r="R129" s="30">
        <v>0.8746048090489739</v>
      </c>
      <c r="S129" s="30">
        <v>0.8205963760690702</v>
      </c>
      <c r="T129" s="30">
        <v>0.8373430446069278</v>
      </c>
      <c r="U129" s="30">
        <v>0.8131777411282985</v>
      </c>
      <c r="V129" s="30">
        <v>0.6922496953479331</v>
      </c>
      <c r="W129" s="30">
        <v>0.6950555181293777</v>
      </c>
      <c r="X129" s="30">
        <v>0.6769679391024027</v>
      </c>
    </row>
    <row r="130" spans="1:24" ht="13.5" customHeight="1">
      <c r="A130" s="5" t="s">
        <v>370</v>
      </c>
      <c r="B130" s="5" t="s">
        <v>15</v>
      </c>
      <c r="C130" s="5" t="s">
        <v>40</v>
      </c>
      <c r="D130" s="5" t="s">
        <v>41</v>
      </c>
      <c r="E130" s="5" t="s">
        <v>42</v>
      </c>
      <c r="F130" s="5" t="s">
        <v>43</v>
      </c>
      <c r="G130" s="5" t="s">
        <v>20</v>
      </c>
      <c r="H130" s="5" t="s">
        <v>21</v>
      </c>
      <c r="I130" s="5" t="s">
        <v>22</v>
      </c>
      <c r="J130" s="30">
        <v>6.0763716994769845E-05</v>
      </c>
      <c r="K130" s="30">
        <v>0.00013090131089502392</v>
      </c>
      <c r="L130" s="30">
        <v>0.00014256169106454007</v>
      </c>
      <c r="M130" s="30">
        <v>0.00014160419101100935</v>
      </c>
      <c r="N130" s="30">
        <v>0.0001668146411958309</v>
      </c>
      <c r="O130" s="30">
        <v>6.983959059805022E-05</v>
      </c>
      <c r="P130" s="30">
        <v>7.463895951929429E-05</v>
      </c>
      <c r="Q130" s="30">
        <v>5.8743757951135655E-05</v>
      </c>
      <c r="R130" s="30">
        <v>0.0001456285225532006</v>
      </c>
      <c r="S130" s="30">
        <v>0.00015397740537509666</v>
      </c>
      <c r="T130" s="30">
        <v>0.00016019321945468133</v>
      </c>
      <c r="U130" s="30">
        <v>0.0001452477549126134</v>
      </c>
      <c r="V130" s="30">
        <v>0.00012268575215513042</v>
      </c>
      <c r="W130" s="30">
        <v>0.00014530380144344435</v>
      </c>
      <c r="X130" s="30">
        <v>0.00011740673367000154</v>
      </c>
    </row>
    <row r="131" spans="1:24" ht="13.5" customHeight="1">
      <c r="A131" s="5" t="s">
        <v>370</v>
      </c>
      <c r="B131" s="5" t="s">
        <v>15</v>
      </c>
      <c r="C131" s="5" t="s">
        <v>40</v>
      </c>
      <c r="D131" s="5" t="s">
        <v>41</v>
      </c>
      <c r="E131" s="5" t="s">
        <v>42</v>
      </c>
      <c r="F131" s="5" t="s">
        <v>43</v>
      </c>
      <c r="G131" s="5" t="s">
        <v>20</v>
      </c>
      <c r="H131" s="5" t="s">
        <v>21</v>
      </c>
      <c r="I131" s="5" t="s">
        <v>23</v>
      </c>
      <c r="J131" s="30">
        <v>0.2807362428639426</v>
      </c>
      <c r="K131" s="30">
        <v>0.6047810111714692</v>
      </c>
      <c r="L131" s="30">
        <v>0.6586534778514939</v>
      </c>
      <c r="M131" s="30">
        <v>0.6542297035851273</v>
      </c>
      <c r="N131" s="30">
        <v>0.7707052487925508</v>
      </c>
      <c r="O131" s="30">
        <v>0.3226679544528218</v>
      </c>
      <c r="P131" s="30">
        <v>0.34484166050151543</v>
      </c>
      <c r="Q131" s="30">
        <v>0.2714037704495623</v>
      </c>
      <c r="R131" s="30">
        <v>0.6728226365568032</v>
      </c>
      <c r="S131" s="30">
        <v>0.7113955565730712</v>
      </c>
      <c r="T131" s="30">
        <v>0.7401134227166714</v>
      </c>
      <c r="U131" s="30">
        <v>0.6710634407388151</v>
      </c>
      <c r="V131" s="30">
        <v>0.566824065682696</v>
      </c>
      <c r="W131" s="30">
        <v>0.671322382970614</v>
      </c>
      <c r="X131" s="30">
        <v>0.5424343165228157</v>
      </c>
    </row>
    <row r="132" spans="1:24" ht="13.5" customHeight="1">
      <c r="A132" s="5" t="s">
        <v>370</v>
      </c>
      <c r="B132" s="5" t="s">
        <v>15</v>
      </c>
      <c r="C132" s="5" t="s">
        <v>40</v>
      </c>
      <c r="D132" s="5" t="s">
        <v>41</v>
      </c>
      <c r="E132" s="5" t="s">
        <v>42</v>
      </c>
      <c r="F132" s="5" t="s">
        <v>43</v>
      </c>
      <c r="G132" s="5" t="s">
        <v>20</v>
      </c>
      <c r="H132" s="5" t="s">
        <v>21</v>
      </c>
      <c r="I132" s="5" t="s">
        <v>24</v>
      </c>
      <c r="J132" s="30">
        <v>0.0013454823048841891</v>
      </c>
      <c r="K132" s="30">
        <v>0.002898529026961244</v>
      </c>
      <c r="L132" s="30">
        <v>0.0031567231592862445</v>
      </c>
      <c r="M132" s="30">
        <v>0.003135521372386634</v>
      </c>
      <c r="N132" s="30">
        <v>0.0036937527693362555</v>
      </c>
      <c r="O132" s="30">
        <v>0.0015464480775282546</v>
      </c>
      <c r="P132" s="30">
        <v>0.001652719817927231</v>
      </c>
      <c r="Q132" s="30">
        <v>0.0013007546403465751</v>
      </c>
      <c r="R132" s="30">
        <v>0.00322463157082087</v>
      </c>
      <c r="S132" s="30">
        <v>0.0034094996904485684</v>
      </c>
      <c r="T132" s="30">
        <v>0.003547135573639372</v>
      </c>
      <c r="U132" s="30">
        <v>0.003216200287350725</v>
      </c>
      <c r="V132" s="30">
        <v>0.002716613083435031</v>
      </c>
      <c r="W132" s="30">
        <v>0.003217441317676267</v>
      </c>
      <c r="X132" s="30">
        <v>0.00259972053126432</v>
      </c>
    </row>
    <row r="133" spans="1:24" ht="13.5" customHeight="1">
      <c r="A133" s="5" t="s">
        <v>370</v>
      </c>
      <c r="B133" s="5" t="s">
        <v>15</v>
      </c>
      <c r="C133" s="5" t="s">
        <v>40</v>
      </c>
      <c r="D133" s="5" t="s">
        <v>41</v>
      </c>
      <c r="E133" s="5" t="s">
        <v>42</v>
      </c>
      <c r="F133" s="5" t="s">
        <v>43</v>
      </c>
      <c r="G133" s="5" t="s">
        <v>20</v>
      </c>
      <c r="H133" s="5" t="s">
        <v>27</v>
      </c>
      <c r="I133" s="5" t="s">
        <v>22</v>
      </c>
      <c r="J133" s="30">
        <v>7.363160230263147E-07</v>
      </c>
      <c r="K133" s="30">
        <v>1.3353061381578907E-06</v>
      </c>
      <c r="L133" s="30">
        <v>6.737371282894727E-07</v>
      </c>
      <c r="M133" s="30">
        <v>7.386337598684207E-07</v>
      </c>
      <c r="N133" s="30">
        <v>7.161806842105254E-07</v>
      </c>
      <c r="O133" s="30">
        <v>6.237609276315786E-07</v>
      </c>
      <c r="P133" s="30">
        <v>4.727458865131573E-07</v>
      </c>
      <c r="Q133" s="30">
        <v>1.4535831463815765E-06</v>
      </c>
      <c r="R133" s="30">
        <v>1.4348963930921055E-06</v>
      </c>
      <c r="S133" s="30">
        <v>9.220246874999986E-07</v>
      </c>
      <c r="T133" s="30">
        <v>7.863646529605252E-07</v>
      </c>
      <c r="U133" s="30">
        <v>3.2245260999655207E-07</v>
      </c>
      <c r="V133" s="30">
        <v>7.293317338351476E-07</v>
      </c>
      <c r="W133" s="30">
        <v>1.6536523394989938E-06</v>
      </c>
      <c r="X133" s="30">
        <v>7.62953623303781E-07</v>
      </c>
    </row>
    <row r="134" spans="1:24" ht="13.5" customHeight="1">
      <c r="A134" s="5" t="s">
        <v>370</v>
      </c>
      <c r="B134" s="5" t="s">
        <v>15</v>
      </c>
      <c r="C134" s="5" t="s">
        <v>40</v>
      </c>
      <c r="D134" s="5" t="s">
        <v>41</v>
      </c>
      <c r="E134" s="5" t="s">
        <v>42</v>
      </c>
      <c r="F134" s="5" t="s">
        <v>43</v>
      </c>
      <c r="G134" s="5" t="s">
        <v>20</v>
      </c>
      <c r="H134" s="5" t="s">
        <v>27</v>
      </c>
      <c r="I134" s="5" t="s">
        <v>23</v>
      </c>
      <c r="J134" s="30">
        <v>0.0008543229376499988</v>
      </c>
      <c r="K134" s="30">
        <v>0.0015493112018999953</v>
      </c>
      <c r="L134" s="30">
        <v>0.0007817147320499987</v>
      </c>
      <c r="M134" s="30">
        <v>0.0008570121304499993</v>
      </c>
      <c r="N134" s="30">
        <v>0.000830960575199999</v>
      </c>
      <c r="O134" s="30">
        <v>0.0007237290122999994</v>
      </c>
      <c r="P134" s="30">
        <v>0.0005485112939249993</v>
      </c>
      <c r="Q134" s="30">
        <v>0.001686544071974997</v>
      </c>
      <c r="R134" s="30">
        <v>0.0016648624550250003</v>
      </c>
      <c r="S134" s="30">
        <v>0.0010697945107499985</v>
      </c>
      <c r="T134" s="30">
        <v>0.0009123926946749989</v>
      </c>
      <c r="U134" s="30">
        <v>0.0003741310149586661</v>
      </c>
      <c r="V134" s="30">
        <v>0.0008462192997111272</v>
      </c>
      <c r="W134" s="30">
        <v>0.0019186776877760324</v>
      </c>
      <c r="X134" s="30">
        <v>0.0008852296573319337</v>
      </c>
    </row>
    <row r="135" spans="1:24" ht="13.5" customHeight="1">
      <c r="A135" s="5" t="s">
        <v>370</v>
      </c>
      <c r="B135" s="5" t="s">
        <v>15</v>
      </c>
      <c r="C135" s="5" t="s">
        <v>40</v>
      </c>
      <c r="D135" s="5" t="s">
        <v>41</v>
      </c>
      <c r="E135" s="5" t="s">
        <v>42</v>
      </c>
      <c r="F135" s="5" t="s">
        <v>43</v>
      </c>
      <c r="G135" s="5" t="s">
        <v>20</v>
      </c>
      <c r="H135" s="5" t="s">
        <v>27</v>
      </c>
      <c r="I135" s="5" t="s">
        <v>24</v>
      </c>
      <c r="J135" s="30">
        <v>2.1738854013157865E-06</v>
      </c>
      <c r="K135" s="30">
        <v>3.942332407894724E-06</v>
      </c>
      <c r="L135" s="30">
        <v>1.989128664473681E-06</v>
      </c>
      <c r="M135" s="30">
        <v>2.1807282434210514E-06</v>
      </c>
      <c r="N135" s="30">
        <v>2.114438210526313E-06</v>
      </c>
      <c r="O135" s="30">
        <v>1.8415798815789458E-06</v>
      </c>
      <c r="P135" s="30">
        <v>1.3957259506578928E-06</v>
      </c>
      <c r="Q135" s="30">
        <v>4.29153119407894E-06</v>
      </c>
      <c r="R135" s="30">
        <v>4.236360779605265E-06</v>
      </c>
      <c r="S135" s="30">
        <v>2.7221681249999965E-06</v>
      </c>
      <c r="T135" s="30">
        <v>2.321648023026313E-06</v>
      </c>
      <c r="U135" s="30">
        <v>9.52002943799344E-07</v>
      </c>
      <c r="V135" s="30">
        <v>2.153265118941864E-06</v>
      </c>
      <c r="W135" s="30">
        <v>4.88221166899703E-06</v>
      </c>
      <c r="X135" s="30">
        <v>2.2525297449921152E-06</v>
      </c>
    </row>
    <row r="136" spans="1:24" ht="13.5" customHeight="1">
      <c r="A136" s="5" t="s">
        <v>370</v>
      </c>
      <c r="B136" s="5" t="s">
        <v>15</v>
      </c>
      <c r="C136" s="5" t="s">
        <v>40</v>
      </c>
      <c r="D136" s="5" t="s">
        <v>41</v>
      </c>
      <c r="E136" s="5" t="s">
        <v>42</v>
      </c>
      <c r="F136" s="5" t="s">
        <v>44</v>
      </c>
      <c r="G136" s="5" t="s">
        <v>20</v>
      </c>
      <c r="H136" s="5" t="s">
        <v>21</v>
      </c>
      <c r="I136" s="5" t="s">
        <v>22</v>
      </c>
      <c r="J136" s="30">
        <v>0.00019943807203437307</v>
      </c>
      <c r="K136" s="30">
        <v>0.00020212082010757343</v>
      </c>
      <c r="L136" s="30">
        <v>0.00021614392926995346</v>
      </c>
      <c r="M136" s="30">
        <v>0.0001892184293331492</v>
      </c>
      <c r="N136" s="30">
        <v>0.00020781116790644007</v>
      </c>
      <c r="O136" s="30">
        <v>0.0002110828113485935</v>
      </c>
      <c r="P136" s="30">
        <v>0.00015050907332163208</v>
      </c>
      <c r="Q136" s="30">
        <v>0.00013630876535065495</v>
      </c>
      <c r="R136" s="30">
        <v>0.00020240494190451431</v>
      </c>
      <c r="S136" s="30">
        <v>9.483492623411373E-05</v>
      </c>
      <c r="T136" s="30">
        <v>0</v>
      </c>
      <c r="U136" s="30">
        <v>0</v>
      </c>
      <c r="V136" s="30">
        <v>0</v>
      </c>
      <c r="W136" s="30">
        <v>0</v>
      </c>
      <c r="X136" s="30">
        <v>0</v>
      </c>
    </row>
    <row r="137" spans="1:24" ht="13.5" customHeight="1">
      <c r="A137" s="5" t="s">
        <v>370</v>
      </c>
      <c r="B137" s="5" t="s">
        <v>15</v>
      </c>
      <c r="C137" s="5" t="s">
        <v>40</v>
      </c>
      <c r="D137" s="5" t="s">
        <v>41</v>
      </c>
      <c r="E137" s="5" t="s">
        <v>42</v>
      </c>
      <c r="F137" s="5" t="s">
        <v>44</v>
      </c>
      <c r="G137" s="5" t="s">
        <v>20</v>
      </c>
      <c r="H137" s="5" t="s">
        <v>21</v>
      </c>
      <c r="I137" s="5" t="s">
        <v>23</v>
      </c>
      <c r="J137" s="30">
        <v>0.9214297247776577</v>
      </c>
      <c r="K137" s="30">
        <v>0.9338243683555935</v>
      </c>
      <c r="L137" s="30">
        <v>0.9986129490123095</v>
      </c>
      <c r="M137" s="30">
        <v>0.8742136518109487</v>
      </c>
      <c r="N137" s="30">
        <v>0.9601145122218818</v>
      </c>
      <c r="O137" s="30">
        <v>0.9752299286803527</v>
      </c>
      <c r="P137" s="30">
        <v>0.6953714132544847</v>
      </c>
      <c r="Q137" s="30">
        <v>0.6297641511505857</v>
      </c>
      <c r="R137" s="30">
        <v>0.9351370478579981</v>
      </c>
      <c r="S137" s="30">
        <v>0.4381496425825272</v>
      </c>
      <c r="T137" s="30">
        <v>0</v>
      </c>
      <c r="U137" s="30">
        <v>0</v>
      </c>
      <c r="V137" s="30">
        <v>0</v>
      </c>
      <c r="W137" s="30">
        <v>0</v>
      </c>
      <c r="X137" s="30">
        <v>0</v>
      </c>
    </row>
    <row r="138" spans="1:24" ht="13.5" customHeight="1">
      <c r="A138" s="5" t="s">
        <v>370</v>
      </c>
      <c r="B138" s="5" t="s">
        <v>15</v>
      </c>
      <c r="C138" s="5" t="s">
        <v>40</v>
      </c>
      <c r="D138" s="5" t="s">
        <v>41</v>
      </c>
      <c r="E138" s="5" t="s">
        <v>42</v>
      </c>
      <c r="F138" s="5" t="s">
        <v>44</v>
      </c>
      <c r="G138" s="5" t="s">
        <v>20</v>
      </c>
      <c r="H138" s="5" t="s">
        <v>21</v>
      </c>
      <c r="I138" s="5" t="s">
        <v>24</v>
      </c>
      <c r="J138" s="30">
        <v>0.004416128737903976</v>
      </c>
      <c r="K138" s="30">
        <v>0.004475532445239125</v>
      </c>
      <c r="L138" s="30">
        <v>0.0047860441481203985</v>
      </c>
      <c r="M138" s="30">
        <v>0.004189836649519733</v>
      </c>
      <c r="N138" s="30">
        <v>0.004601533003642601</v>
      </c>
      <c r="O138" s="30">
        <v>0.00467397653700457</v>
      </c>
      <c r="P138" s="30">
        <v>0.003332700909264711</v>
      </c>
      <c r="Q138" s="30">
        <v>0.003018265518478789</v>
      </c>
      <c r="R138" s="30">
        <v>0.004481823713599961</v>
      </c>
      <c r="S138" s="30">
        <v>0.002099916223755376</v>
      </c>
      <c r="T138" s="30">
        <v>0</v>
      </c>
      <c r="U138" s="30">
        <v>0</v>
      </c>
      <c r="V138" s="30">
        <v>0</v>
      </c>
      <c r="W138" s="30">
        <v>0</v>
      </c>
      <c r="X138" s="30">
        <v>0</v>
      </c>
    </row>
    <row r="139" spans="1:24" ht="13.5" customHeight="1">
      <c r="A139" s="5" t="s">
        <v>370</v>
      </c>
      <c r="B139" s="5" t="s">
        <v>15</v>
      </c>
      <c r="C139" s="5" t="s">
        <v>40</v>
      </c>
      <c r="D139" s="5" t="s">
        <v>41</v>
      </c>
      <c r="E139" s="5" t="s">
        <v>42</v>
      </c>
      <c r="F139" s="5" t="s">
        <v>44</v>
      </c>
      <c r="G139" s="5" t="s">
        <v>20</v>
      </c>
      <c r="H139" s="5" t="s">
        <v>27</v>
      </c>
      <c r="I139" s="5" t="s">
        <v>22</v>
      </c>
      <c r="J139" s="30">
        <v>8.519205383037145E-07</v>
      </c>
      <c r="K139" s="30">
        <v>7.159537440751002E-07</v>
      </c>
      <c r="L139" s="30">
        <v>4.0497864514199006E-07</v>
      </c>
      <c r="M139" s="30">
        <v>6.108387261149684E-07</v>
      </c>
      <c r="N139" s="30">
        <v>5.89879463850901E-07</v>
      </c>
      <c r="O139" s="30">
        <v>1.4731768594871091E-06</v>
      </c>
      <c r="P139" s="30">
        <v>1.150133564865326E-06</v>
      </c>
      <c r="Q139" s="30">
        <v>5.551297258476533E-07</v>
      </c>
      <c r="R139" s="30">
        <v>3.7382218707723224E-07</v>
      </c>
      <c r="S139" s="30">
        <v>1.4438748129882738E-07</v>
      </c>
      <c r="T139" s="30">
        <v>0</v>
      </c>
      <c r="U139" s="30">
        <v>0</v>
      </c>
      <c r="V139" s="30">
        <v>0</v>
      </c>
      <c r="W139" s="30">
        <v>0</v>
      </c>
      <c r="X139" s="30">
        <v>0</v>
      </c>
    </row>
    <row r="140" spans="1:24" ht="13.5" customHeight="1">
      <c r="A140" s="5" t="s">
        <v>370</v>
      </c>
      <c r="B140" s="5" t="s">
        <v>15</v>
      </c>
      <c r="C140" s="5" t="s">
        <v>40</v>
      </c>
      <c r="D140" s="5" t="s">
        <v>41</v>
      </c>
      <c r="E140" s="5" t="s">
        <v>42</v>
      </c>
      <c r="F140" s="5" t="s">
        <v>44</v>
      </c>
      <c r="G140" s="5" t="s">
        <v>20</v>
      </c>
      <c r="H140" s="5" t="s">
        <v>27</v>
      </c>
      <c r="I140" s="5" t="s">
        <v>23</v>
      </c>
      <c r="J140" s="30">
        <v>0.0009884550032425233</v>
      </c>
      <c r="K140" s="30">
        <v>0.0008306972641255363</v>
      </c>
      <c r="L140" s="30">
        <v>0.0004698832226700797</v>
      </c>
      <c r="M140" s="30">
        <v>0.0007087358126203273</v>
      </c>
      <c r="N140" s="30">
        <v>0.0006844174792574055</v>
      </c>
      <c r="O140" s="30">
        <v>0.0017092780041675763</v>
      </c>
      <c r="P140" s="30">
        <v>0.0013344616375277419</v>
      </c>
      <c r="Q140" s="30">
        <v>0.0006440985165768371</v>
      </c>
      <c r="R140" s="30">
        <v>0.0004337334229261433</v>
      </c>
      <c r="S140" s="30">
        <v>0.00016752798163498613</v>
      </c>
      <c r="T140" s="30">
        <v>0</v>
      </c>
      <c r="U140" s="30">
        <v>0</v>
      </c>
      <c r="V140" s="30">
        <v>0</v>
      </c>
      <c r="W140" s="30">
        <v>0</v>
      </c>
      <c r="X140" s="30">
        <v>0</v>
      </c>
    </row>
    <row r="141" spans="1:24" ht="13.5" customHeight="1">
      <c r="A141" s="5" t="s">
        <v>370</v>
      </c>
      <c r="B141" s="5" t="s">
        <v>15</v>
      </c>
      <c r="C141" s="5" t="s">
        <v>40</v>
      </c>
      <c r="D141" s="5" t="s">
        <v>41</v>
      </c>
      <c r="E141" s="5" t="s">
        <v>42</v>
      </c>
      <c r="F141" s="5" t="s">
        <v>44</v>
      </c>
      <c r="G141" s="5" t="s">
        <v>20</v>
      </c>
      <c r="H141" s="5" t="s">
        <v>27</v>
      </c>
      <c r="I141" s="5" t="s">
        <v>24</v>
      </c>
      <c r="J141" s="30">
        <v>2.5151939702300144E-06</v>
      </c>
      <c r="K141" s="30">
        <v>2.113768196793153E-06</v>
      </c>
      <c r="L141" s="30">
        <v>1.1956512380382564E-06</v>
      </c>
      <c r="M141" s="30">
        <v>1.8034286199584783E-06</v>
      </c>
      <c r="N141" s="30">
        <v>1.7415488932740886E-06</v>
      </c>
      <c r="O141" s="30">
        <v>4.349379299438131E-06</v>
      </c>
      <c r="P141" s="30">
        <v>3.3956324296023903E-06</v>
      </c>
      <c r="Q141" s="30">
        <v>1.6389544286930715E-06</v>
      </c>
      <c r="R141" s="30">
        <v>1.1036655047042096E-06</v>
      </c>
      <c r="S141" s="30">
        <v>4.2628684954891895E-07</v>
      </c>
      <c r="T141" s="30">
        <v>0</v>
      </c>
      <c r="U141" s="30">
        <v>0</v>
      </c>
      <c r="V141" s="30">
        <v>0</v>
      </c>
      <c r="W141" s="30">
        <v>0</v>
      </c>
      <c r="X141" s="30">
        <v>0</v>
      </c>
    </row>
    <row r="142" spans="1:24" ht="13.5" customHeight="1">
      <c r="A142" s="5" t="s">
        <v>370</v>
      </c>
      <c r="B142" s="5" t="s">
        <v>15</v>
      </c>
      <c r="C142" s="5" t="s">
        <v>40</v>
      </c>
      <c r="D142" s="5" t="s">
        <v>41</v>
      </c>
      <c r="E142" s="5" t="s">
        <v>45</v>
      </c>
      <c r="F142" s="5" t="s">
        <v>46</v>
      </c>
      <c r="G142" s="5" t="s">
        <v>20</v>
      </c>
      <c r="H142" s="5" t="s">
        <v>21</v>
      </c>
      <c r="I142" s="5" t="s">
        <v>22</v>
      </c>
      <c r="J142" s="30">
        <v>0.0010836529095038456</v>
      </c>
      <c r="K142" s="30">
        <v>0.0009346895112013785</v>
      </c>
      <c r="L142" s="30">
        <v>0.001119614541944245</v>
      </c>
      <c r="M142" s="30">
        <v>0.001066716203768257</v>
      </c>
      <c r="N142" s="30">
        <v>0.0010544658339841863</v>
      </c>
      <c r="O142" s="30">
        <v>0.0010612793820625505</v>
      </c>
      <c r="P142" s="30">
        <v>0.0009584514247505712</v>
      </c>
      <c r="Q142" s="30">
        <v>0.000983467950886159</v>
      </c>
      <c r="R142" s="30">
        <v>0.0010402383241494048</v>
      </c>
      <c r="S142" s="30">
        <v>0.0010859857341660875</v>
      </c>
      <c r="T142" s="30">
        <v>0.0010487340084395873</v>
      </c>
      <c r="U142" s="30">
        <v>0.0011494790041638118</v>
      </c>
      <c r="V142" s="30">
        <v>0.0009924531004254192</v>
      </c>
      <c r="W142" s="30">
        <v>0.0011998131499784419</v>
      </c>
      <c r="X142" s="30">
        <v>0.0011560680434139824</v>
      </c>
    </row>
    <row r="143" spans="1:24" ht="13.5" customHeight="1">
      <c r="A143" s="5" t="s">
        <v>370</v>
      </c>
      <c r="B143" s="5" t="s">
        <v>15</v>
      </c>
      <c r="C143" s="5" t="s">
        <v>40</v>
      </c>
      <c r="D143" s="5" t="s">
        <v>41</v>
      </c>
      <c r="E143" s="5" t="s">
        <v>45</v>
      </c>
      <c r="F143" s="5" t="s">
        <v>46</v>
      </c>
      <c r="G143" s="5" t="s">
        <v>20</v>
      </c>
      <c r="H143" s="5" t="s">
        <v>21</v>
      </c>
      <c r="I143" s="5" t="s">
        <v>23</v>
      </c>
      <c r="J143" s="30">
        <v>5.006616800760808</v>
      </c>
      <c r="K143" s="30">
        <v>4.318386606296581</v>
      </c>
      <c r="L143" s="30">
        <v>5.172764200523083</v>
      </c>
      <c r="M143" s="30">
        <v>4.9283670265557395</v>
      </c>
      <c r="N143" s="30">
        <v>4.871768731438769</v>
      </c>
      <c r="O143" s="30">
        <v>4.903248206077517</v>
      </c>
      <c r="P143" s="30">
        <v>4.428169724627417</v>
      </c>
      <c r="Q143" s="30">
        <v>4.543749315609596</v>
      </c>
      <c r="R143" s="30">
        <v>4.806035793200807</v>
      </c>
      <c r="S143" s="30">
        <v>5.017394752856702</v>
      </c>
      <c r="T143" s="30">
        <v>4.845286955014844</v>
      </c>
      <c r="U143" s="30">
        <v>5.310741884136397</v>
      </c>
      <c r="V143" s="30">
        <v>4.585261870271777</v>
      </c>
      <c r="W143" s="30">
        <v>5.543292157270303</v>
      </c>
      <c r="X143" s="30">
        <v>5.34118409890965</v>
      </c>
    </row>
    <row r="144" spans="1:24" ht="13.5" customHeight="1">
      <c r="A144" s="5" t="s">
        <v>370</v>
      </c>
      <c r="B144" s="5" t="s">
        <v>15</v>
      </c>
      <c r="C144" s="5" t="s">
        <v>40</v>
      </c>
      <c r="D144" s="5" t="s">
        <v>41</v>
      </c>
      <c r="E144" s="5" t="s">
        <v>45</v>
      </c>
      <c r="F144" s="5" t="s">
        <v>46</v>
      </c>
      <c r="G144" s="5" t="s">
        <v>20</v>
      </c>
      <c r="H144" s="5" t="s">
        <v>21</v>
      </c>
      <c r="I144" s="5" t="s">
        <v>24</v>
      </c>
      <c r="J144" s="30">
        <v>0.02399517156758515</v>
      </c>
      <c r="K144" s="30">
        <v>0.020696696319459095</v>
      </c>
      <c r="L144" s="30">
        <v>0.024791464857336853</v>
      </c>
      <c r="M144" s="30">
        <v>0.0236201445120114</v>
      </c>
      <c r="N144" s="30">
        <v>0.02334888632393555</v>
      </c>
      <c r="O144" s="30">
        <v>0.02349975774567076</v>
      </c>
      <c r="P144" s="30">
        <v>0.021222852976619792</v>
      </c>
      <c r="Q144" s="30">
        <v>0.021776790341050654</v>
      </c>
      <c r="R144" s="30">
        <v>0.02303384860616539</v>
      </c>
      <c r="S144" s="30">
        <v>0.024046826970820508</v>
      </c>
      <c r="T144" s="30">
        <v>0.023221967329733716</v>
      </c>
      <c r="U144" s="30">
        <v>0.025452749377912975</v>
      </c>
      <c r="V144" s="30">
        <v>0.021975747223705707</v>
      </c>
      <c r="W144" s="30">
        <v>0.026567291178094074</v>
      </c>
      <c r="X144" s="30">
        <v>0.02559864953273818</v>
      </c>
    </row>
    <row r="145" spans="1:24" ht="13.5" customHeight="1">
      <c r="A145" s="5" t="s">
        <v>370</v>
      </c>
      <c r="B145" s="5" t="s">
        <v>15</v>
      </c>
      <c r="C145" s="5" t="s">
        <v>40</v>
      </c>
      <c r="D145" s="5" t="s">
        <v>41</v>
      </c>
      <c r="E145" s="5" t="s">
        <v>45</v>
      </c>
      <c r="F145" s="5" t="s">
        <v>46</v>
      </c>
      <c r="G145" s="5" t="s">
        <v>20</v>
      </c>
      <c r="H145" s="5" t="s">
        <v>195</v>
      </c>
      <c r="I145" s="5" t="s">
        <v>22</v>
      </c>
      <c r="J145" s="30">
        <v>5.594902916975303E-06</v>
      </c>
      <c r="K145" s="30">
        <v>6.653198548984037E-06</v>
      </c>
      <c r="L145" s="30">
        <v>3.639962533892296E-06</v>
      </c>
      <c r="M145" s="30">
        <v>3.735473669896226E-06</v>
      </c>
      <c r="N145" s="30">
        <v>3.69594358422283E-06</v>
      </c>
      <c r="O145" s="30">
        <v>3.606500794074717E-06</v>
      </c>
      <c r="P145" s="30">
        <v>4.128811457798706E-06</v>
      </c>
      <c r="Q145" s="30">
        <v>7.856096966066596E-06</v>
      </c>
      <c r="R145" s="30">
        <v>9.215734859934637E-06</v>
      </c>
      <c r="S145" s="30">
        <v>4.1599219935024144E-06</v>
      </c>
      <c r="T145" s="30">
        <v>4.2323987933303425E-06</v>
      </c>
      <c r="U145" s="30">
        <v>4.153144859544012E-06</v>
      </c>
      <c r="V145" s="30">
        <v>4.993047877321612E-06</v>
      </c>
      <c r="W145" s="30">
        <v>3.7943717707905764E-06</v>
      </c>
      <c r="X145" s="30">
        <v>3.249095726952992E-06</v>
      </c>
    </row>
    <row r="146" spans="1:24" ht="13.5" customHeight="1">
      <c r="A146" s="5" t="s">
        <v>370</v>
      </c>
      <c r="B146" s="5" t="s">
        <v>15</v>
      </c>
      <c r="C146" s="5" t="s">
        <v>40</v>
      </c>
      <c r="D146" s="5" t="s">
        <v>41</v>
      </c>
      <c r="E146" s="5" t="s">
        <v>45</v>
      </c>
      <c r="F146" s="5" t="s">
        <v>46</v>
      </c>
      <c r="G146" s="5" t="s">
        <v>20</v>
      </c>
      <c r="H146" s="5" t="s">
        <v>195</v>
      </c>
      <c r="I146" s="5" t="s">
        <v>23</v>
      </c>
      <c r="J146" s="30">
        <v>0.014125286211639524</v>
      </c>
      <c r="K146" s="30">
        <v>0.01679713394885331</v>
      </c>
      <c r="L146" s="30">
        <v>0.009189705943757355</v>
      </c>
      <c r="M146" s="30">
        <v>0.00943084008897389</v>
      </c>
      <c r="N146" s="30">
        <v>0.009331039648752986</v>
      </c>
      <c r="O146" s="30">
        <v>0.009105226077157946</v>
      </c>
      <c r="P146" s="30">
        <v>0.010423888389261355</v>
      </c>
      <c r="Q146" s="30">
        <v>0.01983405606831791</v>
      </c>
      <c r="R146" s="30">
        <v>0.023266693717276354</v>
      </c>
      <c r="S146" s="30">
        <v>0.010502432240250976</v>
      </c>
      <c r="T146" s="30">
        <v>0.010685412276985311</v>
      </c>
      <c r="U146" s="30">
        <v>0.010456337214489448</v>
      </c>
      <c r="V146" s="30">
        <v>0.012570953843179387</v>
      </c>
      <c r="W146" s="30">
        <v>0.009553057284132825</v>
      </c>
      <c r="X146" s="30">
        <v>0.0081802204623576</v>
      </c>
    </row>
    <row r="147" spans="1:24" ht="13.5" customHeight="1">
      <c r="A147" s="5" t="s">
        <v>370</v>
      </c>
      <c r="B147" s="5" t="s">
        <v>15</v>
      </c>
      <c r="C147" s="5" t="s">
        <v>40</v>
      </c>
      <c r="D147" s="5" t="s">
        <v>41</v>
      </c>
      <c r="E147" s="5" t="s">
        <v>45</v>
      </c>
      <c r="F147" s="5" t="s">
        <v>46</v>
      </c>
      <c r="G147" s="5" t="s">
        <v>20</v>
      </c>
      <c r="H147" s="5" t="s">
        <v>195</v>
      </c>
      <c r="I147" s="5" t="s">
        <v>24</v>
      </c>
      <c r="J147" s="30">
        <v>8.259142401249258E-06</v>
      </c>
      <c r="K147" s="30">
        <v>9.821388334214531E-06</v>
      </c>
      <c r="L147" s="30">
        <v>5.373278026221962E-06</v>
      </c>
      <c r="M147" s="30">
        <v>5.514270655561095E-06</v>
      </c>
      <c r="N147" s="30">
        <v>5.455916719567034E-06</v>
      </c>
      <c r="O147" s="30">
        <v>5.323882124586487E-06</v>
      </c>
      <c r="P147" s="30">
        <v>6.094912151988567E-06</v>
      </c>
      <c r="Q147" s="30">
        <v>1.1597095521336403E-05</v>
      </c>
      <c r="R147" s="30">
        <v>1.3604180031332084E-05</v>
      </c>
      <c r="S147" s="30">
        <v>6.140837228503565E-06</v>
      </c>
      <c r="T147" s="30">
        <v>6.247826790154315E-06</v>
      </c>
      <c r="U147" s="30">
        <v>6.130832887898302E-06</v>
      </c>
      <c r="V147" s="30">
        <v>7.3706897236652365E-06</v>
      </c>
      <c r="W147" s="30">
        <v>5.601215471167041E-06</v>
      </c>
      <c r="X147" s="30">
        <v>4.796284168359178E-06</v>
      </c>
    </row>
    <row r="148" spans="1:24" ht="13.5" customHeight="1">
      <c r="A148" s="5" t="s">
        <v>370</v>
      </c>
      <c r="B148" s="5" t="s">
        <v>15</v>
      </c>
      <c r="C148" s="5" t="s">
        <v>40</v>
      </c>
      <c r="D148" s="5" t="s">
        <v>41</v>
      </c>
      <c r="E148" s="5" t="s">
        <v>45</v>
      </c>
      <c r="F148" s="5" t="s">
        <v>47</v>
      </c>
      <c r="G148" s="5" t="s">
        <v>20</v>
      </c>
      <c r="H148" s="5" t="s">
        <v>21</v>
      </c>
      <c r="I148" s="5" t="s">
        <v>22</v>
      </c>
      <c r="J148" s="30">
        <v>0.0024962073738000034</v>
      </c>
      <c r="K148" s="30">
        <v>0.002072631170400002</v>
      </c>
      <c r="L148" s="30">
        <v>0.002465287154400004</v>
      </c>
      <c r="M148" s="30">
        <v>0.0024283311359999974</v>
      </c>
      <c r="N148" s="30">
        <v>0.002460582133800003</v>
      </c>
      <c r="O148" s="30">
        <v>0.0021065139311999995</v>
      </c>
      <c r="P148" s="30">
        <v>0.002147047333199999</v>
      </c>
      <c r="Q148" s="30">
        <v>0.002554301769599995</v>
      </c>
      <c r="R148" s="30">
        <v>0.0026185960541999973</v>
      </c>
      <c r="S148" s="30">
        <v>0.0026095212863505237</v>
      </c>
      <c r="T148" s="30">
        <v>0.0026265781865845218</v>
      </c>
      <c r="U148" s="30">
        <v>0.002609789963930497</v>
      </c>
      <c r="V148" s="30">
        <v>0.002598439068967287</v>
      </c>
      <c r="W148" s="30">
        <v>0.002698890006437617</v>
      </c>
      <c r="X148" s="30">
        <v>0.0028818686310811575</v>
      </c>
    </row>
    <row r="149" spans="1:24" ht="13.5" customHeight="1">
      <c r="A149" s="5" t="s">
        <v>370</v>
      </c>
      <c r="B149" s="5" t="s">
        <v>15</v>
      </c>
      <c r="C149" s="5" t="s">
        <v>40</v>
      </c>
      <c r="D149" s="5" t="s">
        <v>41</v>
      </c>
      <c r="E149" s="5" t="s">
        <v>45</v>
      </c>
      <c r="F149" s="5" t="s">
        <v>47</v>
      </c>
      <c r="G149" s="5" t="s">
        <v>20</v>
      </c>
      <c r="H149" s="5" t="s">
        <v>21</v>
      </c>
      <c r="I149" s="5" t="s">
        <v>23</v>
      </c>
      <c r="J149" s="30">
        <v>11.101627919557426</v>
      </c>
      <c r="K149" s="30">
        <v>9.217815919368073</v>
      </c>
      <c r="L149" s="30">
        <v>10.964113394693522</v>
      </c>
      <c r="M149" s="30">
        <v>10.799755268853747</v>
      </c>
      <c r="N149" s="30">
        <v>10.943188295039022</v>
      </c>
      <c r="O149" s="30">
        <v>9.36850604521139</v>
      </c>
      <c r="P149" s="30">
        <v>9.548774220059707</v>
      </c>
      <c r="Q149" s="30">
        <v>11.359996824782316</v>
      </c>
      <c r="R149" s="30">
        <v>11.645939103647063</v>
      </c>
      <c r="S149" s="30">
        <v>11.60557999839858</v>
      </c>
      <c r="T149" s="30">
        <v>11.681438824009934</v>
      </c>
      <c r="U149" s="30">
        <v>11.606774914555988</v>
      </c>
      <c r="V149" s="30">
        <v>11.556292965917363</v>
      </c>
      <c r="W149" s="30">
        <v>12.00303827388779</v>
      </c>
      <c r="X149" s="30">
        <v>12.816817060596755</v>
      </c>
    </row>
    <row r="150" spans="1:24" ht="13.5" customHeight="1">
      <c r="A150" s="5" t="s">
        <v>370</v>
      </c>
      <c r="B150" s="5" t="s">
        <v>15</v>
      </c>
      <c r="C150" s="5" t="s">
        <v>40</v>
      </c>
      <c r="D150" s="5" t="s">
        <v>41</v>
      </c>
      <c r="E150" s="5" t="s">
        <v>45</v>
      </c>
      <c r="F150" s="5" t="s">
        <v>47</v>
      </c>
      <c r="G150" s="5" t="s">
        <v>20</v>
      </c>
      <c r="H150" s="5" t="s">
        <v>21</v>
      </c>
      <c r="I150" s="5" t="s">
        <v>24</v>
      </c>
      <c r="J150" s="30">
        <v>0.05527316327700009</v>
      </c>
      <c r="K150" s="30">
        <v>0.04589397591600004</v>
      </c>
      <c r="L150" s="30">
        <v>0.05458850127600009</v>
      </c>
      <c r="M150" s="30">
        <v>0.05377018943999995</v>
      </c>
      <c r="N150" s="30">
        <v>0.05448431867700007</v>
      </c>
      <c r="O150" s="30">
        <v>0.04664423704799999</v>
      </c>
      <c r="P150" s="30">
        <v>0.04754176237799998</v>
      </c>
      <c r="Q150" s="30">
        <v>0.0565595391839999</v>
      </c>
      <c r="R150" s="30">
        <v>0.05798319834299995</v>
      </c>
      <c r="S150" s="30">
        <v>0.05778225705490444</v>
      </c>
      <c r="T150" s="30">
        <v>0.05815994556008584</v>
      </c>
      <c r="U150" s="30">
        <v>0.057788206344175294</v>
      </c>
      <c r="V150" s="30">
        <v>0.05753686509856135</v>
      </c>
      <c r="W150" s="30">
        <v>0.05976113585683295</v>
      </c>
      <c r="X150" s="30">
        <v>0.06381280540251134</v>
      </c>
    </row>
    <row r="151" spans="1:24" ht="13.5" customHeight="1">
      <c r="A151" s="5" t="s">
        <v>370</v>
      </c>
      <c r="B151" s="5" t="s">
        <v>15</v>
      </c>
      <c r="C151" s="5" t="s">
        <v>40</v>
      </c>
      <c r="D151" s="5" t="s">
        <v>41</v>
      </c>
      <c r="E151" s="5" t="s">
        <v>45</v>
      </c>
      <c r="F151" s="5" t="s">
        <v>47</v>
      </c>
      <c r="G151" s="5" t="s">
        <v>20</v>
      </c>
      <c r="H151" s="5" t="s">
        <v>27</v>
      </c>
      <c r="I151" s="5" t="s">
        <v>22</v>
      </c>
      <c r="J151" s="30">
        <v>1.3833820176750007E-05</v>
      </c>
      <c r="K151" s="30">
        <v>1.3321849804200034E-05</v>
      </c>
      <c r="L151" s="30">
        <v>7.757417467799977E-06</v>
      </c>
      <c r="M151" s="30">
        <v>7.657622365049997E-06</v>
      </c>
      <c r="N151" s="30">
        <v>6.2226904571999796E-06</v>
      </c>
      <c r="O151" s="30">
        <v>4.224315185999997E-06</v>
      </c>
      <c r="P151" s="30">
        <v>7.234194583350018E-06</v>
      </c>
      <c r="Q151" s="30">
        <v>5.3978447627999995E-06</v>
      </c>
      <c r="R151" s="30">
        <v>5.121475487099983E-06</v>
      </c>
      <c r="S151" s="30">
        <v>4.2890857748028555E-06</v>
      </c>
      <c r="T151" s="30">
        <v>4.329802128608553E-06</v>
      </c>
      <c r="U151" s="30">
        <v>4.2081255259597406E-06</v>
      </c>
      <c r="V151" s="30">
        <v>3.875992181457702E-06</v>
      </c>
      <c r="W151" s="30">
        <v>4.618277827614109E-06</v>
      </c>
      <c r="X151" s="30">
        <v>3.578481115273932E-06</v>
      </c>
    </row>
    <row r="152" spans="1:24" ht="13.5" customHeight="1">
      <c r="A152" s="5" t="s">
        <v>370</v>
      </c>
      <c r="B152" s="5" t="s">
        <v>15</v>
      </c>
      <c r="C152" s="5" t="s">
        <v>40</v>
      </c>
      <c r="D152" s="5" t="s">
        <v>41</v>
      </c>
      <c r="E152" s="5" t="s">
        <v>45</v>
      </c>
      <c r="F152" s="5" t="s">
        <v>47</v>
      </c>
      <c r="G152" s="5" t="s">
        <v>20</v>
      </c>
      <c r="H152" s="5" t="s">
        <v>27</v>
      </c>
      <c r="I152" s="5" t="s">
        <v>23</v>
      </c>
      <c r="J152" s="30">
        <v>0.016050920423743804</v>
      </c>
      <c r="K152" s="30">
        <v>0.01545689826615316</v>
      </c>
      <c r="L152" s="30">
        <v>0.009000672907306054</v>
      </c>
      <c r="M152" s="30">
        <v>0.008884883976088678</v>
      </c>
      <c r="N152" s="30">
        <v>0.007219980314473896</v>
      </c>
      <c r="O152" s="30">
        <v>0.004901332099809597</v>
      </c>
      <c r="P152" s="30">
        <v>0.00839359483524158</v>
      </c>
      <c r="Q152" s="30">
        <v>0.00626293935011808</v>
      </c>
      <c r="R152" s="30">
        <v>0.005942277291832541</v>
      </c>
      <c r="S152" s="30">
        <v>0.004976483254977926</v>
      </c>
      <c r="T152" s="30">
        <v>0.0050237250830868834</v>
      </c>
      <c r="U152" s="30">
        <v>0.004882547776920221</v>
      </c>
      <c r="V152" s="30">
        <v>0.004497184528405989</v>
      </c>
      <c r="W152" s="30">
        <v>0.005358433820786397</v>
      </c>
      <c r="X152" s="30">
        <v>0.004151992355348501</v>
      </c>
    </row>
    <row r="153" spans="1:24" ht="13.5" customHeight="1">
      <c r="A153" s="5" t="s">
        <v>370</v>
      </c>
      <c r="B153" s="5" t="s">
        <v>15</v>
      </c>
      <c r="C153" s="5" t="s">
        <v>40</v>
      </c>
      <c r="D153" s="5" t="s">
        <v>41</v>
      </c>
      <c r="E153" s="5" t="s">
        <v>45</v>
      </c>
      <c r="F153" s="5" t="s">
        <v>47</v>
      </c>
      <c r="G153" s="5" t="s">
        <v>20</v>
      </c>
      <c r="H153" s="5" t="s">
        <v>27</v>
      </c>
      <c r="I153" s="5" t="s">
        <v>24</v>
      </c>
      <c r="J153" s="30">
        <v>4.084270718850002E-05</v>
      </c>
      <c r="K153" s="30">
        <v>3.9331175612400097E-05</v>
      </c>
      <c r="L153" s="30">
        <v>2.2902851571599933E-05</v>
      </c>
      <c r="M153" s="30">
        <v>2.260821841109999E-05</v>
      </c>
      <c r="N153" s="30">
        <v>1.837175277839994E-05</v>
      </c>
      <c r="O153" s="30">
        <v>1.2471787691999991E-05</v>
      </c>
      <c r="P153" s="30">
        <v>2.135809829370005E-05</v>
      </c>
      <c r="Q153" s="30">
        <v>1.59364940616E-05</v>
      </c>
      <c r="R153" s="30">
        <v>1.5120546676199949E-05</v>
      </c>
      <c r="S153" s="30">
        <v>1.2663015144656048E-05</v>
      </c>
      <c r="T153" s="30">
        <v>1.2783225332082394E-05</v>
      </c>
      <c r="U153" s="30">
        <v>1.2423989648071611E-05</v>
      </c>
      <c r="V153" s="30">
        <v>1.1443405488113214E-05</v>
      </c>
      <c r="W153" s="30">
        <v>1.3634915491051178E-05</v>
      </c>
      <c r="X153" s="30">
        <v>1.0565039483189704E-05</v>
      </c>
    </row>
    <row r="154" spans="1:24" ht="13.5" customHeight="1">
      <c r="A154" s="5" t="s">
        <v>370</v>
      </c>
      <c r="B154" s="5" t="s">
        <v>15</v>
      </c>
      <c r="C154" s="5" t="s">
        <v>40</v>
      </c>
      <c r="D154" s="5" t="s">
        <v>41</v>
      </c>
      <c r="E154" s="5" t="s">
        <v>45</v>
      </c>
      <c r="F154" s="5" t="s">
        <v>48</v>
      </c>
      <c r="G154" s="5" t="s">
        <v>20</v>
      </c>
      <c r="H154" s="5" t="s">
        <v>21</v>
      </c>
      <c r="I154" s="5" t="s">
        <v>22</v>
      </c>
      <c r="J154" s="30">
        <v>0.0014827856740405431</v>
      </c>
      <c r="K154" s="30">
        <v>0.0017300497785605802</v>
      </c>
      <c r="L154" s="30">
        <v>0.0017426051111758478</v>
      </c>
      <c r="M154" s="30">
        <v>0.0015966878189378009</v>
      </c>
      <c r="N154" s="30">
        <v>0.0016054515781021848</v>
      </c>
      <c r="O154" s="30">
        <v>0.0016503493225500736</v>
      </c>
      <c r="P154" s="30">
        <v>0.0016127541900386188</v>
      </c>
      <c r="Q154" s="30">
        <v>0.0015812882096412396</v>
      </c>
      <c r="R154" s="30">
        <v>0.0015620972680236065</v>
      </c>
      <c r="S154" s="30">
        <v>0.0015684052773008307</v>
      </c>
      <c r="T154" s="30">
        <v>0.0017127521670594558</v>
      </c>
      <c r="U154" s="30">
        <v>0.001630650130886692</v>
      </c>
      <c r="V154" s="30">
        <v>0.001423260369210051</v>
      </c>
      <c r="W154" s="30">
        <v>0.0013599205250243041</v>
      </c>
      <c r="X154" s="30">
        <v>0.001427666645462875</v>
      </c>
    </row>
    <row r="155" spans="1:24" ht="13.5" customHeight="1">
      <c r="A155" s="5" t="s">
        <v>370</v>
      </c>
      <c r="B155" s="5" t="s">
        <v>15</v>
      </c>
      <c r="C155" s="5" t="s">
        <v>40</v>
      </c>
      <c r="D155" s="5" t="s">
        <v>41</v>
      </c>
      <c r="E155" s="5" t="s">
        <v>45</v>
      </c>
      <c r="F155" s="5" t="s">
        <v>48</v>
      </c>
      <c r="G155" s="5" t="s">
        <v>20</v>
      </c>
      <c r="H155" s="5" t="s">
        <v>21</v>
      </c>
      <c r="I155" s="5" t="s">
        <v>23</v>
      </c>
      <c r="J155" s="30">
        <v>6.594538182374246</v>
      </c>
      <c r="K155" s="30">
        <v>7.694220089837413</v>
      </c>
      <c r="L155" s="30">
        <v>7.7500586521956345</v>
      </c>
      <c r="M155" s="30">
        <v>7.101106364633845</v>
      </c>
      <c r="N155" s="30">
        <v>7.1400822904486505</v>
      </c>
      <c r="O155" s="30">
        <v>7.339760433586678</v>
      </c>
      <c r="P155" s="30">
        <v>7.17255991286501</v>
      </c>
      <c r="Q155" s="30">
        <v>7.032618171580907</v>
      </c>
      <c r="R155" s="30">
        <v>6.94726841438482</v>
      </c>
      <c r="S155" s="30">
        <v>6.97532264282909</v>
      </c>
      <c r="T155" s="30">
        <v>7.6172907253951445</v>
      </c>
      <c r="U155" s="30">
        <v>7.252150286105223</v>
      </c>
      <c r="V155" s="30">
        <v>6.329805455052648</v>
      </c>
      <c r="W155" s="30">
        <v>6.048107952668281</v>
      </c>
      <c r="X155" s="30">
        <v>6.349401919666552</v>
      </c>
    </row>
    <row r="156" spans="1:24" ht="13.5" customHeight="1">
      <c r="A156" s="5" t="s">
        <v>370</v>
      </c>
      <c r="B156" s="5" t="s">
        <v>15</v>
      </c>
      <c r="C156" s="5" t="s">
        <v>40</v>
      </c>
      <c r="D156" s="5" t="s">
        <v>41</v>
      </c>
      <c r="E156" s="5" t="s">
        <v>45</v>
      </c>
      <c r="F156" s="5" t="s">
        <v>48</v>
      </c>
      <c r="G156" s="5" t="s">
        <v>20</v>
      </c>
      <c r="H156" s="5" t="s">
        <v>21</v>
      </c>
      <c r="I156" s="5" t="s">
        <v>24</v>
      </c>
      <c r="J156" s="30">
        <v>0.032833111353754885</v>
      </c>
      <c r="K156" s="30">
        <v>0.038308245096698564</v>
      </c>
      <c r="L156" s="30">
        <v>0.038586256033179486</v>
      </c>
      <c r="M156" s="30">
        <v>0.035355230276479875</v>
      </c>
      <c r="N156" s="30">
        <v>0.03554928494369124</v>
      </c>
      <c r="O156" s="30">
        <v>0.03654344928503735</v>
      </c>
      <c r="P156" s="30">
        <v>0.03571098563656941</v>
      </c>
      <c r="Q156" s="30">
        <v>0.03501423892777031</v>
      </c>
      <c r="R156" s="30">
        <v>0.034589296649094145</v>
      </c>
      <c r="S156" s="30">
        <v>0.034728973997375526</v>
      </c>
      <c r="T156" s="30">
        <v>0.03792522655631653</v>
      </c>
      <c r="U156" s="30">
        <v>0.036107252898205315</v>
      </c>
      <c r="V156" s="30">
        <v>0.03151505103250827</v>
      </c>
      <c r="W156" s="30">
        <v>0.030112525911252453</v>
      </c>
      <c r="X156" s="30">
        <v>0.03161261857810652</v>
      </c>
    </row>
    <row r="157" spans="1:24" ht="13.5" customHeight="1">
      <c r="A157" s="5" t="s">
        <v>370</v>
      </c>
      <c r="B157" s="5" t="s">
        <v>15</v>
      </c>
      <c r="C157" s="5" t="s">
        <v>40</v>
      </c>
      <c r="D157" s="5" t="s">
        <v>41</v>
      </c>
      <c r="E157" s="5" t="s">
        <v>45</v>
      </c>
      <c r="F157" s="5" t="s">
        <v>48</v>
      </c>
      <c r="G157" s="5" t="s">
        <v>20</v>
      </c>
      <c r="H157" s="5" t="s">
        <v>195</v>
      </c>
      <c r="I157" s="5" t="s">
        <v>22</v>
      </c>
      <c r="J157" s="30">
        <v>3.345097416950896E-05</v>
      </c>
      <c r="K157" s="30">
        <v>3.2578053634833444E-05</v>
      </c>
      <c r="L157" s="30">
        <v>3.514428113090032E-05</v>
      </c>
      <c r="M157" s="30">
        <v>4.014927182392479E-05</v>
      </c>
      <c r="N157" s="30">
        <v>3.671365406797178E-05</v>
      </c>
      <c r="O157" s="30">
        <v>2.900704508417022E-05</v>
      </c>
      <c r="P157" s="30">
        <v>1.3102915545450387E-05</v>
      </c>
      <c r="Q157" s="30">
        <v>9.693879018334235E-06</v>
      </c>
      <c r="R157" s="30">
        <v>7.629881568550884E-06</v>
      </c>
      <c r="S157" s="30">
        <v>9.770538761240127E-06</v>
      </c>
      <c r="T157" s="30">
        <v>1.0860743326145454E-05</v>
      </c>
      <c r="U157" s="30">
        <v>4.788916581832758E-06</v>
      </c>
      <c r="V157" s="30">
        <v>2.552094407116165E-06</v>
      </c>
      <c r="W157" s="30">
        <v>3.409629813603093E-06</v>
      </c>
      <c r="X157" s="30">
        <v>2.50577101486975E-06</v>
      </c>
    </row>
    <row r="158" spans="1:24" ht="13.5" customHeight="1">
      <c r="A158" s="5" t="s">
        <v>370</v>
      </c>
      <c r="B158" s="5" t="s">
        <v>15</v>
      </c>
      <c r="C158" s="5" t="s">
        <v>40</v>
      </c>
      <c r="D158" s="5" t="s">
        <v>41</v>
      </c>
      <c r="E158" s="5" t="s">
        <v>45</v>
      </c>
      <c r="F158" s="5" t="s">
        <v>48</v>
      </c>
      <c r="G158" s="5" t="s">
        <v>20</v>
      </c>
      <c r="H158" s="5" t="s">
        <v>195</v>
      </c>
      <c r="I158" s="5" t="s">
        <v>23</v>
      </c>
      <c r="J158" s="30">
        <v>0.0844526868855695</v>
      </c>
      <c r="K158" s="30">
        <v>0.08202148639596044</v>
      </c>
      <c r="L158" s="30">
        <v>0.08848245536657232</v>
      </c>
      <c r="M158" s="30">
        <v>0.1010834775344798</v>
      </c>
      <c r="N158" s="30">
        <v>0.09268987849847873</v>
      </c>
      <c r="O158" s="30">
        <v>0.07323323032553064</v>
      </c>
      <c r="P158" s="30">
        <v>0.03298909815807576</v>
      </c>
      <c r="Q158" s="30">
        <v>0.024473850157350752</v>
      </c>
      <c r="R158" s="30">
        <v>0.019209687426155683</v>
      </c>
      <c r="S158" s="30">
        <v>0.024667390746977616</v>
      </c>
      <c r="T158" s="30">
        <v>0.02734400038015075</v>
      </c>
      <c r="U158" s="30">
        <v>0.012057014230223918</v>
      </c>
      <c r="V158" s="30">
        <v>0.006443197402097018</v>
      </c>
      <c r="W158" s="30">
        <v>0.008608191725142565</v>
      </c>
      <c r="X158" s="30">
        <v>0.006326246101335504</v>
      </c>
    </row>
    <row r="159" spans="1:24" ht="13.5" customHeight="1">
      <c r="A159" s="5" t="s">
        <v>370</v>
      </c>
      <c r="B159" s="5" t="s">
        <v>15</v>
      </c>
      <c r="C159" s="5" t="s">
        <v>40</v>
      </c>
      <c r="D159" s="5" t="s">
        <v>41</v>
      </c>
      <c r="E159" s="5" t="s">
        <v>45</v>
      </c>
      <c r="F159" s="5" t="s">
        <v>48</v>
      </c>
      <c r="G159" s="5" t="s">
        <v>20</v>
      </c>
      <c r="H159" s="5" t="s">
        <v>195</v>
      </c>
      <c r="I159" s="5" t="s">
        <v>24</v>
      </c>
      <c r="J159" s="30">
        <v>4.938000948832276E-05</v>
      </c>
      <c r="K159" s="30">
        <v>4.8091412508563655E-05</v>
      </c>
      <c r="L159" s="30">
        <v>5.18796530979957E-05</v>
      </c>
      <c r="M159" s="30">
        <v>5.92679726924604E-05</v>
      </c>
      <c r="N159" s="30">
        <v>5.419634648129168E-05</v>
      </c>
      <c r="O159" s="30">
        <v>4.281992369567985E-05</v>
      </c>
      <c r="P159" s="30">
        <v>1.9342399138522E-05</v>
      </c>
      <c r="Q159" s="30">
        <v>1.4310011884207677E-05</v>
      </c>
      <c r="R159" s="30">
        <v>1.1263158505956065E-05</v>
      </c>
      <c r="S159" s="30">
        <v>1.4423176266592568E-05</v>
      </c>
      <c r="T159" s="30">
        <v>1.603252586240519E-05</v>
      </c>
      <c r="U159" s="30">
        <v>7.0693530493721675E-06</v>
      </c>
      <c r="V159" s="30">
        <v>3.7673774581238624E-06</v>
      </c>
      <c r="W159" s="30">
        <v>5.033263058175994E-06</v>
      </c>
      <c r="X159" s="30">
        <v>3.6989953076648684E-06</v>
      </c>
    </row>
    <row r="160" spans="1:24" ht="13.5" customHeight="1">
      <c r="A160" s="5" t="s">
        <v>370</v>
      </c>
      <c r="B160" s="5" t="s">
        <v>15</v>
      </c>
      <c r="C160" s="5" t="s">
        <v>40</v>
      </c>
      <c r="D160" s="5" t="s">
        <v>41</v>
      </c>
      <c r="E160" s="5" t="s">
        <v>45</v>
      </c>
      <c r="F160" s="5" t="s">
        <v>49</v>
      </c>
      <c r="G160" s="5" t="s">
        <v>20</v>
      </c>
      <c r="H160" s="5" t="s">
        <v>21</v>
      </c>
      <c r="I160" s="5" t="s">
        <v>22</v>
      </c>
      <c r="J160" s="30">
        <v>0.0007269480435141052</v>
      </c>
      <c r="K160" s="30">
        <v>0.0007449623197404053</v>
      </c>
      <c r="L160" s="30">
        <v>0.0007630571968734629</v>
      </c>
      <c r="M160" s="30">
        <v>0.0007287722471788721</v>
      </c>
      <c r="N160" s="30">
        <v>0.0007270731046621158</v>
      </c>
      <c r="O160" s="30">
        <v>0.0005519235405625387</v>
      </c>
      <c r="P160" s="30">
        <v>0.0005271502696872045</v>
      </c>
      <c r="Q160" s="30">
        <v>0.0006172725438278772</v>
      </c>
      <c r="R160" s="30">
        <v>0.0007275040738281128</v>
      </c>
      <c r="S160" s="30">
        <v>0.0007515070546154222</v>
      </c>
      <c r="T160" s="30">
        <v>0.0008154459207603612</v>
      </c>
      <c r="U160" s="30">
        <v>0.000789429087545996</v>
      </c>
      <c r="V160" s="30">
        <v>0.0008198729205305886</v>
      </c>
      <c r="W160" s="30">
        <v>0.0007505676283977065</v>
      </c>
      <c r="X160" s="30">
        <v>0.0007907439373178957</v>
      </c>
    </row>
    <row r="161" spans="1:24" ht="13.5" customHeight="1">
      <c r="A161" s="5" t="s">
        <v>370</v>
      </c>
      <c r="B161" s="5" t="s">
        <v>15</v>
      </c>
      <c r="C161" s="5" t="s">
        <v>40</v>
      </c>
      <c r="D161" s="5" t="s">
        <v>41</v>
      </c>
      <c r="E161" s="5" t="s">
        <v>45</v>
      </c>
      <c r="F161" s="5" t="s">
        <v>49</v>
      </c>
      <c r="G161" s="5" t="s">
        <v>20</v>
      </c>
      <c r="H161" s="5" t="s">
        <v>21</v>
      </c>
      <c r="I161" s="5" t="s">
        <v>23</v>
      </c>
      <c r="J161" s="30">
        <v>3.2330273440616915</v>
      </c>
      <c r="K161" s="30">
        <v>3.3131440018376317</v>
      </c>
      <c r="L161" s="30">
        <v>3.3936191239327593</v>
      </c>
      <c r="M161" s="30">
        <v>3.241140303965702</v>
      </c>
      <c r="N161" s="30">
        <v>3.233583540773142</v>
      </c>
      <c r="O161" s="30">
        <v>2.4546237030149</v>
      </c>
      <c r="P161" s="30">
        <v>2.3444471053111218</v>
      </c>
      <c r="Q161" s="30">
        <v>2.745256735662875</v>
      </c>
      <c r="R161" s="30">
        <v>3.2355002322211037</v>
      </c>
      <c r="S161" s="30">
        <v>3.34225104325462</v>
      </c>
      <c r="T161" s="30">
        <v>3.6266126347593053</v>
      </c>
      <c r="U161" s="30">
        <v>3.5109054202776093</v>
      </c>
      <c r="V161" s="30">
        <v>3.646301265105034</v>
      </c>
      <c r="W161" s="30">
        <v>3.3380730408833346</v>
      </c>
      <c r="X161" s="30">
        <v>3.5167530806486815</v>
      </c>
    </row>
    <row r="162" spans="1:24" ht="13.5" customHeight="1">
      <c r="A162" s="5" t="s">
        <v>370</v>
      </c>
      <c r="B162" s="5" t="s">
        <v>15</v>
      </c>
      <c r="C162" s="5" t="s">
        <v>40</v>
      </c>
      <c r="D162" s="5" t="s">
        <v>41</v>
      </c>
      <c r="E162" s="5" t="s">
        <v>45</v>
      </c>
      <c r="F162" s="5" t="s">
        <v>49</v>
      </c>
      <c r="G162" s="5" t="s">
        <v>20</v>
      </c>
      <c r="H162" s="5" t="s">
        <v>21</v>
      </c>
      <c r="I162" s="5" t="s">
        <v>24</v>
      </c>
      <c r="J162" s="30">
        <v>0.01609670667781233</v>
      </c>
      <c r="K162" s="30">
        <v>0.016495594222823262</v>
      </c>
      <c r="L162" s="30">
        <v>0.016896266502198106</v>
      </c>
      <c r="M162" s="30">
        <v>0.01613709975896074</v>
      </c>
      <c r="N162" s="30">
        <v>0.016099475888946845</v>
      </c>
      <c r="O162" s="30">
        <v>0.012221164112456212</v>
      </c>
      <c r="P162" s="30">
        <v>0.011672613114502383</v>
      </c>
      <c r="Q162" s="30">
        <v>0.01366817775618871</v>
      </c>
      <c r="R162" s="30">
        <v>0.016109018777622497</v>
      </c>
      <c r="S162" s="30">
        <v>0.016640513352198634</v>
      </c>
      <c r="T162" s="30">
        <v>0.018056302531122285</v>
      </c>
      <c r="U162" s="30">
        <v>0.017480215509947054</v>
      </c>
      <c r="V162" s="30">
        <v>0.01815432895460589</v>
      </c>
      <c r="W162" s="30">
        <v>0.016619711771663503</v>
      </c>
      <c r="X162" s="30">
        <v>0.01750933004061055</v>
      </c>
    </row>
    <row r="163" spans="1:24" ht="13.5" customHeight="1">
      <c r="A163" s="5" t="s">
        <v>370</v>
      </c>
      <c r="B163" s="5" t="s">
        <v>15</v>
      </c>
      <c r="C163" s="5" t="s">
        <v>40</v>
      </c>
      <c r="D163" s="5" t="s">
        <v>41</v>
      </c>
      <c r="E163" s="5" t="s">
        <v>45</v>
      </c>
      <c r="F163" s="5" t="s">
        <v>49</v>
      </c>
      <c r="G163" s="5" t="s">
        <v>20</v>
      </c>
      <c r="H163" s="5" t="s">
        <v>27</v>
      </c>
      <c r="I163" s="5" t="s">
        <v>22</v>
      </c>
      <c r="J163" s="30">
        <v>4.867087158129899E-06</v>
      </c>
      <c r="K163" s="30">
        <v>4.062504891826413E-06</v>
      </c>
      <c r="L163" s="30">
        <v>3.310136124553865E-06</v>
      </c>
      <c r="M163" s="30">
        <v>2.6893545513019795E-06</v>
      </c>
      <c r="N163" s="30">
        <v>2.2489795120951766E-06</v>
      </c>
      <c r="O163" s="30">
        <v>1.7445315073858655E-06</v>
      </c>
      <c r="P163" s="30">
        <v>2.216237125766532E-06</v>
      </c>
      <c r="Q163" s="30">
        <v>3.1537728683378696E-06</v>
      </c>
      <c r="R163" s="30">
        <v>2.728509830341101E-06</v>
      </c>
      <c r="S163" s="30">
        <v>2.3627873842034773E-06</v>
      </c>
      <c r="T163" s="30">
        <v>3.0004238252212573E-06</v>
      </c>
      <c r="U163" s="30">
        <v>2.5789332240149203E-06</v>
      </c>
      <c r="V163" s="30">
        <v>2.6963046834998728E-06</v>
      </c>
      <c r="W163" s="30">
        <v>3.4031097963352205E-06</v>
      </c>
      <c r="X163" s="30">
        <v>2.051080727537682E-06</v>
      </c>
    </row>
    <row r="164" spans="1:24" ht="13.5" customHeight="1">
      <c r="A164" s="5" t="s">
        <v>370</v>
      </c>
      <c r="B164" s="5" t="s">
        <v>15</v>
      </c>
      <c r="C164" s="5" t="s">
        <v>40</v>
      </c>
      <c r="D164" s="5" t="s">
        <v>41</v>
      </c>
      <c r="E164" s="5" t="s">
        <v>45</v>
      </c>
      <c r="F164" s="5" t="s">
        <v>49</v>
      </c>
      <c r="G164" s="5" t="s">
        <v>20</v>
      </c>
      <c r="H164" s="5" t="s">
        <v>27</v>
      </c>
      <c r="I164" s="5" t="s">
        <v>23</v>
      </c>
      <c r="J164" s="30">
        <v>0.005647118993339517</v>
      </c>
      <c r="K164" s="30">
        <v>0.004713589009156461</v>
      </c>
      <c r="L164" s="30">
        <v>0.0038406406074490305</v>
      </c>
      <c r="M164" s="30">
        <v>0.0031203684407239765</v>
      </c>
      <c r="N164" s="30">
        <v>0.0026094159619002967</v>
      </c>
      <c r="O164" s="30">
        <v>0.002024121756969573</v>
      </c>
      <c r="P164" s="30">
        <v>0.002571426062456048</v>
      </c>
      <c r="Q164" s="30">
        <v>0.003659217533370152</v>
      </c>
      <c r="R164" s="30">
        <v>0.003165799005817101</v>
      </c>
      <c r="S164" s="30">
        <v>0.0027414634423118213</v>
      </c>
      <c r="T164" s="30">
        <v>0.0034812917502767167</v>
      </c>
      <c r="U164" s="30">
        <v>0.0029922502553837117</v>
      </c>
      <c r="V164" s="30">
        <v>0.0031284324474421185</v>
      </c>
      <c r="W164" s="30">
        <v>0.003948514859694545</v>
      </c>
      <c r="X164" s="30">
        <v>0.002379800598804388</v>
      </c>
    </row>
    <row r="165" spans="1:24" ht="13.5" customHeight="1">
      <c r="A165" s="5" t="s">
        <v>370</v>
      </c>
      <c r="B165" s="5" t="s">
        <v>15</v>
      </c>
      <c r="C165" s="5" t="s">
        <v>40</v>
      </c>
      <c r="D165" s="5" t="s">
        <v>41</v>
      </c>
      <c r="E165" s="5" t="s">
        <v>45</v>
      </c>
      <c r="F165" s="5" t="s">
        <v>49</v>
      </c>
      <c r="G165" s="5" t="s">
        <v>20</v>
      </c>
      <c r="H165" s="5" t="s">
        <v>27</v>
      </c>
      <c r="I165" s="5" t="s">
        <v>24</v>
      </c>
      <c r="J165" s="30">
        <v>1.4369495419240653E-05</v>
      </c>
      <c r="K165" s="30">
        <v>1.1994062061582746E-05</v>
      </c>
      <c r="L165" s="30">
        <v>9.772782843920933E-06</v>
      </c>
      <c r="M165" s="30">
        <v>7.939999151462987E-06</v>
      </c>
      <c r="N165" s="30">
        <v>6.639844273804806E-06</v>
      </c>
      <c r="O165" s="30">
        <v>5.150521593234459E-06</v>
      </c>
      <c r="P165" s="30">
        <v>6.543176276072619E-06</v>
      </c>
      <c r="Q165" s="30">
        <v>9.311138944616566E-06</v>
      </c>
      <c r="R165" s="30">
        <v>8.05560045148325E-06</v>
      </c>
      <c r="S165" s="30">
        <v>6.97584846764836E-06</v>
      </c>
      <c r="T165" s="30">
        <v>8.858394150653234E-06</v>
      </c>
      <c r="U165" s="30">
        <v>7.613993328044051E-06</v>
      </c>
      <c r="V165" s="30">
        <v>7.960518589380575E-06</v>
      </c>
      <c r="W165" s="30">
        <v>1.0047276541561127E-05</v>
      </c>
      <c r="X165" s="30">
        <v>6.055571671777918E-06</v>
      </c>
    </row>
    <row r="166" spans="1:24" ht="13.5" customHeight="1">
      <c r="A166" s="5" t="s">
        <v>370</v>
      </c>
      <c r="B166" s="5" t="s">
        <v>15</v>
      </c>
      <c r="C166" s="5" t="s">
        <v>40</v>
      </c>
      <c r="D166" s="5" t="s">
        <v>41</v>
      </c>
      <c r="E166" s="5" t="s">
        <v>45</v>
      </c>
      <c r="F166" s="5" t="s">
        <v>50</v>
      </c>
      <c r="G166" s="5" t="s">
        <v>20</v>
      </c>
      <c r="H166" s="5" t="s">
        <v>21</v>
      </c>
      <c r="I166" s="5" t="s">
        <v>22</v>
      </c>
      <c r="J166" s="30">
        <v>0.0002494972275617956</v>
      </c>
      <c r="K166" s="30">
        <v>0.0002576328337652333</v>
      </c>
      <c r="L166" s="30">
        <v>0.00020607162787944388</v>
      </c>
      <c r="M166" s="30">
        <v>0.00023569267636550778</v>
      </c>
      <c r="N166" s="30">
        <v>0.0002473001518277643</v>
      </c>
      <c r="O166" s="30">
        <v>0.00021588380482755526</v>
      </c>
      <c r="P166" s="30">
        <v>0.0002542827522699449</v>
      </c>
      <c r="Q166" s="30">
        <v>0.00022251098695983654</v>
      </c>
      <c r="R166" s="30">
        <v>0.0002864443608231107</v>
      </c>
      <c r="S166" s="30">
        <v>0.00026632750088316607</v>
      </c>
      <c r="T166" s="30">
        <v>0.0003074902349592281</v>
      </c>
      <c r="U166" s="30">
        <v>0.0002606565425444862</v>
      </c>
      <c r="V166" s="30">
        <v>0.0002814526049369741</v>
      </c>
      <c r="W166" s="30">
        <v>0.0002704956474819508</v>
      </c>
      <c r="X166" s="30">
        <v>0.0002706914374085749</v>
      </c>
    </row>
    <row r="167" spans="1:24" ht="13.5" customHeight="1">
      <c r="A167" s="5" t="s">
        <v>370</v>
      </c>
      <c r="B167" s="5" t="s">
        <v>15</v>
      </c>
      <c r="C167" s="5" t="s">
        <v>40</v>
      </c>
      <c r="D167" s="5" t="s">
        <v>41</v>
      </c>
      <c r="E167" s="5" t="s">
        <v>45</v>
      </c>
      <c r="F167" s="5" t="s">
        <v>50</v>
      </c>
      <c r="G167" s="5" t="s">
        <v>20</v>
      </c>
      <c r="H167" s="5" t="s">
        <v>21</v>
      </c>
      <c r="I167" s="5" t="s">
        <v>23</v>
      </c>
      <c r="J167" s="30">
        <v>1.1096134946255154</v>
      </c>
      <c r="K167" s="30">
        <v>1.1457957741582914</v>
      </c>
      <c r="L167" s="30">
        <v>0.9164825653136524</v>
      </c>
      <c r="M167" s="30">
        <v>1.0482191599295285</v>
      </c>
      <c r="N167" s="30">
        <v>1.0998422241908907</v>
      </c>
      <c r="O167" s="30">
        <v>0.9601212223828222</v>
      </c>
      <c r="P167" s="30">
        <v>1.1308966280972532</v>
      </c>
      <c r="Q167" s="30">
        <v>0.9895949395747254</v>
      </c>
      <c r="R167" s="30">
        <v>1.2739321047163963</v>
      </c>
      <c r="S167" s="30">
        <v>1.184464420137315</v>
      </c>
      <c r="T167" s="30">
        <v>1.3675314852619855</v>
      </c>
      <c r="U167" s="30">
        <v>1.1592434108236953</v>
      </c>
      <c r="V167" s="30">
        <v>1.251731779096499</v>
      </c>
      <c r="W167" s="30">
        <v>1.2030018273814234</v>
      </c>
      <c r="X167" s="30">
        <v>1.203872583128158</v>
      </c>
    </row>
    <row r="168" spans="1:24" ht="13.5" customHeight="1">
      <c r="A168" s="5" t="s">
        <v>370</v>
      </c>
      <c r="B168" s="5" t="s">
        <v>15</v>
      </c>
      <c r="C168" s="5" t="s">
        <v>40</v>
      </c>
      <c r="D168" s="5" t="s">
        <v>41</v>
      </c>
      <c r="E168" s="5" t="s">
        <v>45</v>
      </c>
      <c r="F168" s="5" t="s">
        <v>50</v>
      </c>
      <c r="G168" s="5" t="s">
        <v>20</v>
      </c>
      <c r="H168" s="5" t="s">
        <v>21</v>
      </c>
      <c r="I168" s="5" t="s">
        <v>24</v>
      </c>
      <c r="J168" s="30">
        <v>0.005524581467439759</v>
      </c>
      <c r="K168" s="30">
        <v>0.005704727033373023</v>
      </c>
      <c r="L168" s="30">
        <v>0.004563014617330543</v>
      </c>
      <c r="M168" s="30">
        <v>0.005218909262379102</v>
      </c>
      <c r="N168" s="30">
        <v>0.005475931933329067</v>
      </c>
      <c r="O168" s="30">
        <v>0.00478028424975301</v>
      </c>
      <c r="P168" s="30">
        <v>0.0056305466574059215</v>
      </c>
      <c r="Q168" s="30">
        <v>0.004927028996967809</v>
      </c>
      <c r="R168" s="30">
        <v>0.006342696561083166</v>
      </c>
      <c r="S168" s="30">
        <v>0.005897251805270107</v>
      </c>
      <c r="T168" s="30">
        <v>0.006808712345525766</v>
      </c>
      <c r="U168" s="30">
        <v>0.005771680584913622</v>
      </c>
      <c r="V168" s="30">
        <v>0.006232164823604426</v>
      </c>
      <c r="W168" s="30">
        <v>0.005989546479957484</v>
      </c>
      <c r="X168" s="30">
        <v>0.00599388182833273</v>
      </c>
    </row>
    <row r="169" spans="1:24" ht="13.5" customHeight="1">
      <c r="A169" s="5" t="s">
        <v>370</v>
      </c>
      <c r="B169" s="5" t="s">
        <v>15</v>
      </c>
      <c r="C169" s="5" t="s">
        <v>40</v>
      </c>
      <c r="D169" s="5" t="s">
        <v>41</v>
      </c>
      <c r="E169" s="5" t="s">
        <v>45</v>
      </c>
      <c r="F169" s="5" t="s">
        <v>50</v>
      </c>
      <c r="G169" s="5" t="s">
        <v>20</v>
      </c>
      <c r="H169" s="5" t="s">
        <v>27</v>
      </c>
      <c r="I169" s="5" t="s">
        <v>22</v>
      </c>
      <c r="J169" s="30">
        <v>1.0724528017241383E-06</v>
      </c>
      <c r="K169" s="30">
        <v>1.8332508192672352E-06</v>
      </c>
      <c r="L169" s="30">
        <v>3.773103447025855E-06</v>
      </c>
      <c r="M169" s="30">
        <v>1.4199275094827606E-06</v>
      </c>
      <c r="N169" s="30">
        <v>1.3535426810560308E-06</v>
      </c>
      <c r="O169" s="30">
        <v>1.558917392586203E-06</v>
      </c>
      <c r="P169" s="30">
        <v>1.664982974676719E-06</v>
      </c>
      <c r="Q169" s="30">
        <v>3.018418410452586E-06</v>
      </c>
      <c r="R169" s="30">
        <v>2.170751715969825E-06</v>
      </c>
      <c r="S169" s="30">
        <v>1.8418304416810302E-06</v>
      </c>
      <c r="T169" s="30">
        <v>2.1527345089008576E-06</v>
      </c>
      <c r="U169" s="30">
        <v>1.8937216573944146E-06</v>
      </c>
      <c r="V169" s="30">
        <v>3.045552340037579E-06</v>
      </c>
      <c r="W169" s="30">
        <v>2.242031209015326E-06</v>
      </c>
      <c r="X169" s="30">
        <v>1.527798290813244E-06</v>
      </c>
    </row>
    <row r="170" spans="1:24" ht="13.5" customHeight="1">
      <c r="A170" s="5" t="s">
        <v>370</v>
      </c>
      <c r="B170" s="5" t="s">
        <v>15</v>
      </c>
      <c r="C170" s="5" t="s">
        <v>40</v>
      </c>
      <c r="D170" s="5" t="s">
        <v>41</v>
      </c>
      <c r="E170" s="5" t="s">
        <v>45</v>
      </c>
      <c r="F170" s="5" t="s">
        <v>50</v>
      </c>
      <c r="G170" s="5" t="s">
        <v>20</v>
      </c>
      <c r="H170" s="5" t="s">
        <v>27</v>
      </c>
      <c r="I170" s="5" t="s">
        <v>23</v>
      </c>
      <c r="J170" s="30">
        <v>0.001244331237413793</v>
      </c>
      <c r="K170" s="30">
        <v>0.0021270598172351304</v>
      </c>
      <c r="L170" s="30">
        <v>0.004377806159469199</v>
      </c>
      <c r="M170" s="30">
        <v>0.0016474945583358643</v>
      </c>
      <c r="N170" s="30">
        <v>0.001570470454739944</v>
      </c>
      <c r="O170" s="30">
        <v>0.0018087598867046848</v>
      </c>
      <c r="P170" s="30">
        <v>0.0019318242460849076</v>
      </c>
      <c r="Q170" s="30">
        <v>0.003502170267701121</v>
      </c>
      <c r="R170" s="30">
        <v>0.0025186508576492557</v>
      </c>
      <c r="S170" s="30">
        <v>0.002137014467134443</v>
      </c>
      <c r="T170" s="30">
        <v>0.002497746092860702</v>
      </c>
      <c r="U170" s="30">
        <v>0.0021972221150194926</v>
      </c>
      <c r="V170" s="30">
        <v>0.003533652861734268</v>
      </c>
      <c r="W170" s="30">
        <v>0.0026013540774468486</v>
      </c>
      <c r="X170" s="30">
        <v>0.0017726534302209133</v>
      </c>
    </row>
    <row r="171" spans="1:24" ht="13.5" customHeight="1">
      <c r="A171" s="5" t="s">
        <v>370</v>
      </c>
      <c r="B171" s="5" t="s">
        <v>15</v>
      </c>
      <c r="C171" s="5" t="s">
        <v>40</v>
      </c>
      <c r="D171" s="5" t="s">
        <v>41</v>
      </c>
      <c r="E171" s="5" t="s">
        <v>45</v>
      </c>
      <c r="F171" s="5" t="s">
        <v>50</v>
      </c>
      <c r="G171" s="5" t="s">
        <v>20</v>
      </c>
      <c r="H171" s="5" t="s">
        <v>27</v>
      </c>
      <c r="I171" s="5" t="s">
        <v>24</v>
      </c>
      <c r="J171" s="30">
        <v>3.1662892241379312E-06</v>
      </c>
      <c r="K171" s="30">
        <v>5.41245479974136E-06</v>
      </c>
      <c r="L171" s="30">
        <v>1.113963874836205E-05</v>
      </c>
      <c r="M171" s="30">
        <v>4.192166932758627E-06</v>
      </c>
      <c r="N171" s="30">
        <v>3.996173629784472E-06</v>
      </c>
      <c r="O171" s="30">
        <v>4.602518016206884E-06</v>
      </c>
      <c r="P171" s="30">
        <v>4.915664020474123E-06</v>
      </c>
      <c r="Q171" s="30">
        <v>8.911521021336208E-06</v>
      </c>
      <c r="R171" s="30">
        <v>6.408886018577579E-06</v>
      </c>
      <c r="S171" s="30">
        <v>5.43778511353447E-06</v>
      </c>
      <c r="T171" s="30">
        <v>6.355692359612056E-06</v>
      </c>
      <c r="U171" s="30">
        <v>5.590987750402558E-06</v>
      </c>
      <c r="V171" s="30">
        <v>8.991630718206186E-06</v>
      </c>
      <c r="W171" s="30">
        <v>6.619330236140486E-06</v>
      </c>
      <c r="X171" s="30">
        <v>4.510642572877195E-06</v>
      </c>
    </row>
    <row r="172" spans="1:24" ht="13.5" customHeight="1">
      <c r="A172" s="5" t="s">
        <v>370</v>
      </c>
      <c r="B172" s="5" t="s">
        <v>15</v>
      </c>
      <c r="C172" s="5" t="s">
        <v>40</v>
      </c>
      <c r="D172" s="5" t="s">
        <v>41</v>
      </c>
      <c r="E172" s="5" t="s">
        <v>45</v>
      </c>
      <c r="F172" s="5" t="s">
        <v>51</v>
      </c>
      <c r="G172" s="5" t="s">
        <v>20</v>
      </c>
      <c r="H172" s="5" t="s">
        <v>21</v>
      </c>
      <c r="I172" s="5" t="s">
        <v>22</v>
      </c>
      <c r="J172" s="30">
        <v>8.774723446687404E-05</v>
      </c>
      <c r="K172" s="30">
        <v>7.070421731422145E-05</v>
      </c>
      <c r="L172" s="30">
        <v>7.868086617062485E-05</v>
      </c>
      <c r="M172" s="30">
        <v>8.708522136506325E-05</v>
      </c>
      <c r="N172" s="30">
        <v>9.447191135331752E-05</v>
      </c>
      <c r="O172" s="30">
        <v>9.150919312477897E-05</v>
      </c>
      <c r="P172" s="30">
        <v>0.00010412697302074679</v>
      </c>
      <c r="Q172" s="30">
        <v>0.00010847052244809463</v>
      </c>
      <c r="R172" s="30">
        <v>0.00010729081035505404</v>
      </c>
      <c r="S172" s="30">
        <v>0.00010476995621188907</v>
      </c>
      <c r="T172" s="30">
        <v>0.00011151272970498684</v>
      </c>
      <c r="U172" s="30">
        <v>0.0006379500277645737</v>
      </c>
      <c r="V172" s="30">
        <v>0.0006725322027515463</v>
      </c>
      <c r="W172" s="30">
        <v>0.0006285783816165067</v>
      </c>
      <c r="X172" s="30">
        <v>0.0006788212855574001</v>
      </c>
    </row>
    <row r="173" spans="1:24" ht="13.5" customHeight="1">
      <c r="A173" s="5" t="s">
        <v>370</v>
      </c>
      <c r="B173" s="5" t="s">
        <v>15</v>
      </c>
      <c r="C173" s="5" t="s">
        <v>40</v>
      </c>
      <c r="D173" s="5" t="s">
        <v>41</v>
      </c>
      <c r="E173" s="5" t="s">
        <v>45</v>
      </c>
      <c r="F173" s="5" t="s">
        <v>51</v>
      </c>
      <c r="G173" s="5" t="s">
        <v>20</v>
      </c>
      <c r="H173" s="5" t="s">
        <v>21</v>
      </c>
      <c r="I173" s="5" t="s">
        <v>23</v>
      </c>
      <c r="J173" s="30">
        <v>0.4054035885930414</v>
      </c>
      <c r="K173" s="30">
        <v>0.32666264187127897</v>
      </c>
      <c r="L173" s="30">
        <v>0.36351579275380985</v>
      </c>
      <c r="M173" s="30">
        <v>0.40234500231621656</v>
      </c>
      <c r="N173" s="30">
        <v>0.4364724668141784</v>
      </c>
      <c r="O173" s="30">
        <v>0.4227843248557789</v>
      </c>
      <c r="P173" s="30">
        <v>0.48108010227807</v>
      </c>
      <c r="Q173" s="30">
        <v>0.5011478632254858</v>
      </c>
      <c r="R173" s="30">
        <v>0.4956974405548337</v>
      </c>
      <c r="S173" s="30">
        <v>0.4840507679027797</v>
      </c>
      <c r="T173" s="30">
        <v>0.515203254790601</v>
      </c>
      <c r="U173" s="30">
        <v>2.9474117579902117</v>
      </c>
      <c r="V173" s="30">
        <v>3.1071858856450723</v>
      </c>
      <c r="W173" s="30">
        <v>2.9041135389348325</v>
      </c>
      <c r="X173" s="30">
        <v>3.1362422627940796</v>
      </c>
    </row>
    <row r="174" spans="1:24" ht="13.5" customHeight="1">
      <c r="A174" s="5" t="s">
        <v>370</v>
      </c>
      <c r="B174" s="5" t="s">
        <v>15</v>
      </c>
      <c r="C174" s="5" t="s">
        <v>40</v>
      </c>
      <c r="D174" s="5" t="s">
        <v>41</v>
      </c>
      <c r="E174" s="5" t="s">
        <v>45</v>
      </c>
      <c r="F174" s="5" t="s">
        <v>51</v>
      </c>
      <c r="G174" s="5" t="s">
        <v>20</v>
      </c>
      <c r="H174" s="5" t="s">
        <v>21</v>
      </c>
      <c r="I174" s="5" t="s">
        <v>24</v>
      </c>
      <c r="J174" s="30">
        <v>0.0019429744774807822</v>
      </c>
      <c r="K174" s="30">
        <v>0.001565593383386332</v>
      </c>
      <c r="L174" s="30">
        <v>0.0017422191794924078</v>
      </c>
      <c r="M174" s="30">
        <v>0.001928315615940686</v>
      </c>
      <c r="N174" s="30">
        <v>0.002091878037109174</v>
      </c>
      <c r="O174" s="30">
        <v>0.002026274990620106</v>
      </c>
      <c r="P174" s="30">
        <v>0.0023056686883165364</v>
      </c>
      <c r="Q174" s="30">
        <v>0.0024018472827792383</v>
      </c>
      <c r="R174" s="30">
        <v>0.0023757250864333396</v>
      </c>
      <c r="S174" s="30">
        <v>0.002319906173263258</v>
      </c>
      <c r="T174" s="30">
        <v>0.002469210443467566</v>
      </c>
      <c r="U174" s="30">
        <v>0.014126036329072703</v>
      </c>
      <c r="V174" s="30">
        <v>0.014891784489498527</v>
      </c>
      <c r="W174" s="30">
        <v>0.013918521307222648</v>
      </c>
      <c r="X174" s="30">
        <v>0.015031042751628145</v>
      </c>
    </row>
    <row r="175" spans="1:24" ht="13.5" customHeight="1">
      <c r="A175" s="5" t="s">
        <v>370</v>
      </c>
      <c r="B175" s="5" t="s">
        <v>15</v>
      </c>
      <c r="C175" s="5" t="s">
        <v>40</v>
      </c>
      <c r="D175" s="5" t="s">
        <v>41</v>
      </c>
      <c r="E175" s="5" t="s">
        <v>45</v>
      </c>
      <c r="F175" s="5" t="s">
        <v>51</v>
      </c>
      <c r="G175" s="5" t="s">
        <v>20</v>
      </c>
      <c r="H175" s="5" t="s">
        <v>27</v>
      </c>
      <c r="I175" s="5" t="s">
        <v>22</v>
      </c>
      <c r="J175" s="30">
        <v>5.534155555696012E-07</v>
      </c>
      <c r="K175" s="30">
        <v>8.994384914727292E-07</v>
      </c>
      <c r="L175" s="30">
        <v>1.1230321572281233E-06</v>
      </c>
      <c r="M175" s="30">
        <v>1.1083534646292582E-06</v>
      </c>
      <c r="N175" s="30">
        <v>7.135350931764191E-07</v>
      </c>
      <c r="O175" s="30">
        <v>6.524807058383511E-07</v>
      </c>
      <c r="P175" s="30">
        <v>6.551568430261356E-07</v>
      </c>
      <c r="Q175" s="30">
        <v>6.25078343017329E-07</v>
      </c>
      <c r="R175" s="30">
        <v>6.930714573153404E-07</v>
      </c>
      <c r="S175" s="30">
        <v>1.0997161116698833E-06</v>
      </c>
      <c r="T175" s="30">
        <v>7.644297740650558E-07</v>
      </c>
      <c r="U175" s="30">
        <v>4.416693503953764E-06</v>
      </c>
      <c r="V175" s="30">
        <v>4.406619635327907E-06</v>
      </c>
      <c r="W175" s="30">
        <v>7.086981749786706E-06</v>
      </c>
      <c r="X175" s="30">
        <v>4.293061040953478E-06</v>
      </c>
    </row>
    <row r="176" spans="1:24" ht="13.5" customHeight="1">
      <c r="A176" s="5" t="s">
        <v>370</v>
      </c>
      <c r="B176" s="5" t="s">
        <v>15</v>
      </c>
      <c r="C176" s="5" t="s">
        <v>40</v>
      </c>
      <c r="D176" s="5" t="s">
        <v>41</v>
      </c>
      <c r="E176" s="5" t="s">
        <v>45</v>
      </c>
      <c r="F176" s="5" t="s">
        <v>51</v>
      </c>
      <c r="G176" s="5" t="s">
        <v>20</v>
      </c>
      <c r="H176" s="5" t="s">
        <v>27</v>
      </c>
      <c r="I176" s="5" t="s">
        <v>23</v>
      </c>
      <c r="J176" s="30">
        <v>0.0006421096219422226</v>
      </c>
      <c r="K176" s="30">
        <v>0.0010435885003727587</v>
      </c>
      <c r="L176" s="30">
        <v>0.0013030167776265508</v>
      </c>
      <c r="M176" s="30">
        <v>0.0012859855798938405</v>
      </c>
      <c r="N176" s="30">
        <v>0.0008278909841094934</v>
      </c>
      <c r="O176" s="30">
        <v>0.0007570516136273775</v>
      </c>
      <c r="P176" s="30">
        <v>0.0007601566464017909</v>
      </c>
      <c r="Q176" s="30">
        <v>0.0007252575654582396</v>
      </c>
      <c r="R176" s="30">
        <v>0.000804147709541079</v>
      </c>
      <c r="S176" s="30">
        <v>0.0012759639471668432</v>
      </c>
      <c r="T176" s="30">
        <v>0.0008869423858552153</v>
      </c>
      <c r="U176" s="30">
        <v>0.005124542249520753</v>
      </c>
      <c r="V176" s="30">
        <v>0.005112853875549794</v>
      </c>
      <c r="W176" s="30">
        <v>0.00822278869155252</v>
      </c>
      <c r="X176" s="30">
        <v>0.004981095623783621</v>
      </c>
    </row>
    <row r="177" spans="1:24" ht="13.5" customHeight="1">
      <c r="A177" s="5" t="s">
        <v>370</v>
      </c>
      <c r="B177" s="5" t="s">
        <v>15</v>
      </c>
      <c r="C177" s="5" t="s">
        <v>40</v>
      </c>
      <c r="D177" s="5" t="s">
        <v>41</v>
      </c>
      <c r="E177" s="5" t="s">
        <v>45</v>
      </c>
      <c r="F177" s="5" t="s">
        <v>51</v>
      </c>
      <c r="G177" s="5" t="s">
        <v>20</v>
      </c>
      <c r="H177" s="5" t="s">
        <v>27</v>
      </c>
      <c r="I177" s="5" t="s">
        <v>24</v>
      </c>
      <c r="J177" s="30">
        <v>1.633893545015013E-06</v>
      </c>
      <c r="K177" s="30">
        <v>2.6554850700623434E-06</v>
      </c>
      <c r="L177" s="30">
        <v>3.3156187499116025E-06</v>
      </c>
      <c r="M177" s="30">
        <v>3.272281657476858E-06</v>
      </c>
      <c r="N177" s="30">
        <v>2.106627417949428E-06</v>
      </c>
      <c r="O177" s="30">
        <v>1.9263716077132266E-06</v>
      </c>
      <c r="P177" s="30">
        <v>1.9342725841724003E-06</v>
      </c>
      <c r="Q177" s="30">
        <v>1.8454693936702089E-06</v>
      </c>
      <c r="R177" s="30">
        <v>2.0462109692167188E-06</v>
      </c>
      <c r="S177" s="30">
        <v>3.246780901120608E-06</v>
      </c>
      <c r="T177" s="30">
        <v>2.2568879043825456E-06</v>
      </c>
      <c r="U177" s="30">
        <v>1.3039761773577776E-05</v>
      </c>
      <c r="V177" s="30">
        <v>1.3010019875730011E-05</v>
      </c>
      <c r="W177" s="30">
        <v>2.0923469927941703E-05</v>
      </c>
      <c r="X177" s="30">
        <v>1.267475164471979E-05</v>
      </c>
    </row>
    <row r="178" spans="1:24" ht="13.5" customHeight="1">
      <c r="A178" s="5" t="s">
        <v>370</v>
      </c>
      <c r="B178" s="5" t="s">
        <v>15</v>
      </c>
      <c r="C178" s="5" t="s">
        <v>40</v>
      </c>
      <c r="D178" s="5" t="s">
        <v>41</v>
      </c>
      <c r="E178" s="5" t="s">
        <v>45</v>
      </c>
      <c r="F178" s="5" t="s">
        <v>51</v>
      </c>
      <c r="G178" s="5" t="s">
        <v>20</v>
      </c>
      <c r="H178" s="5" t="s">
        <v>406</v>
      </c>
      <c r="I178" s="5" t="s">
        <v>22</v>
      </c>
      <c r="J178" s="30">
        <v>5.477045573527156E-07</v>
      </c>
      <c r="K178" s="30">
        <v>1.5846367368129498E-07</v>
      </c>
      <c r="L178" s="30">
        <v>0</v>
      </c>
      <c r="M178" s="30">
        <v>0</v>
      </c>
      <c r="N178" s="30">
        <v>0</v>
      </c>
      <c r="O178" s="30">
        <v>0</v>
      </c>
      <c r="P178" s="30">
        <v>0</v>
      </c>
      <c r="Q178" s="30">
        <v>0</v>
      </c>
      <c r="R178" s="30">
        <v>0</v>
      </c>
      <c r="S178" s="30">
        <v>0</v>
      </c>
      <c r="T178" s="30">
        <v>0</v>
      </c>
      <c r="U178" s="30">
        <v>0</v>
      </c>
      <c r="V178" s="30">
        <v>0</v>
      </c>
      <c r="W178" s="30">
        <v>0</v>
      </c>
      <c r="X178" s="30">
        <v>0</v>
      </c>
    </row>
    <row r="179" spans="1:24" ht="13.5" customHeight="1">
      <c r="A179" s="5" t="s">
        <v>370</v>
      </c>
      <c r="B179" s="5" t="s">
        <v>15</v>
      </c>
      <c r="C179" s="5" t="s">
        <v>40</v>
      </c>
      <c r="D179" s="5" t="s">
        <v>41</v>
      </c>
      <c r="E179" s="5" t="s">
        <v>45</v>
      </c>
      <c r="F179" s="5" t="s">
        <v>51</v>
      </c>
      <c r="G179" s="5" t="s">
        <v>20</v>
      </c>
      <c r="H179" s="5" t="s">
        <v>406</v>
      </c>
      <c r="I179" s="5" t="s">
        <v>23</v>
      </c>
      <c r="J179" s="30">
        <v>0.0006845381954767638</v>
      </c>
      <c r="K179" s="30">
        <v>0.00019805282934784148</v>
      </c>
      <c r="L179" s="30">
        <v>0</v>
      </c>
      <c r="M179" s="30">
        <v>0</v>
      </c>
      <c r="N179" s="30">
        <v>0</v>
      </c>
      <c r="O179" s="30">
        <v>0</v>
      </c>
      <c r="P179" s="30">
        <v>0</v>
      </c>
      <c r="Q179" s="30">
        <v>0</v>
      </c>
      <c r="R179" s="30">
        <v>0</v>
      </c>
      <c r="S179" s="30">
        <v>0</v>
      </c>
      <c r="T179" s="30">
        <v>0</v>
      </c>
      <c r="U179" s="30">
        <v>0</v>
      </c>
      <c r="V179" s="30">
        <v>0</v>
      </c>
      <c r="W179" s="30">
        <v>0</v>
      </c>
      <c r="X179" s="30">
        <v>0</v>
      </c>
    </row>
    <row r="180" spans="1:24" ht="13.5" customHeight="1">
      <c r="A180" s="5" t="s">
        <v>370</v>
      </c>
      <c r="B180" s="5" t="s">
        <v>15</v>
      </c>
      <c r="C180" s="5" t="s">
        <v>40</v>
      </c>
      <c r="D180" s="5" t="s">
        <v>41</v>
      </c>
      <c r="E180" s="5" t="s">
        <v>45</v>
      </c>
      <c r="F180" s="5" t="s">
        <v>51</v>
      </c>
      <c r="G180" s="5" t="s">
        <v>20</v>
      </c>
      <c r="H180" s="5" t="s">
        <v>406</v>
      </c>
      <c r="I180" s="5" t="s">
        <v>24</v>
      </c>
      <c r="J180" s="30">
        <v>1.6170325026603987E-06</v>
      </c>
      <c r="K180" s="30">
        <v>4.6784513182096616E-07</v>
      </c>
      <c r="L180" s="30">
        <v>0</v>
      </c>
      <c r="M180" s="30">
        <v>0</v>
      </c>
      <c r="N180" s="30">
        <v>0</v>
      </c>
      <c r="O180" s="30">
        <v>0</v>
      </c>
      <c r="P180" s="30">
        <v>0</v>
      </c>
      <c r="Q180" s="30">
        <v>0</v>
      </c>
      <c r="R180" s="30">
        <v>0</v>
      </c>
      <c r="S180" s="30">
        <v>0</v>
      </c>
      <c r="T180" s="30">
        <v>0</v>
      </c>
      <c r="U180" s="30">
        <v>0</v>
      </c>
      <c r="V180" s="30">
        <v>0</v>
      </c>
      <c r="W180" s="30">
        <v>0</v>
      </c>
      <c r="X180" s="30">
        <v>0</v>
      </c>
    </row>
    <row r="181" spans="1:24" ht="13.5" customHeight="1">
      <c r="A181" s="5" t="s">
        <v>370</v>
      </c>
      <c r="B181" s="5" t="s">
        <v>15</v>
      </c>
      <c r="C181" s="5" t="s">
        <v>40</v>
      </c>
      <c r="D181" s="5" t="s">
        <v>41</v>
      </c>
      <c r="E181" s="5" t="s">
        <v>45</v>
      </c>
      <c r="F181" s="5" t="s">
        <v>52</v>
      </c>
      <c r="G181" s="5" t="s">
        <v>20</v>
      </c>
      <c r="H181" s="5" t="s">
        <v>195</v>
      </c>
      <c r="I181" s="5" t="s">
        <v>22</v>
      </c>
      <c r="J181" s="30">
        <v>2.158383707559127E-05</v>
      </c>
      <c r="K181" s="30">
        <v>1.0818820557208688E-05</v>
      </c>
      <c r="L181" s="30">
        <v>1.091826843221738E-05</v>
      </c>
      <c r="M181" s="30">
        <v>1.44098702748E-05</v>
      </c>
      <c r="N181" s="30">
        <v>1.27843174747826E-05</v>
      </c>
      <c r="O181" s="30">
        <v>1.1877000348652185E-05</v>
      </c>
      <c r="P181" s="30">
        <v>2.3937559309695632E-05</v>
      </c>
      <c r="Q181" s="30">
        <v>3.25006811481131E-05</v>
      </c>
      <c r="R181" s="30">
        <v>3.413110433934782E-05</v>
      </c>
      <c r="S181" s="30">
        <v>3.9644607743452184E-05</v>
      </c>
      <c r="T181" s="30">
        <v>4.486839638546091E-05</v>
      </c>
      <c r="U181" s="30">
        <v>5.702012911304374E-05</v>
      </c>
      <c r="V181" s="30">
        <v>4.2783645678261014E-05</v>
      </c>
      <c r="W181" s="30">
        <v>2.5485314582608665E-05</v>
      </c>
      <c r="X181" s="30">
        <v>2.8626869478260972E-05</v>
      </c>
    </row>
    <row r="182" spans="1:24" ht="13.5" customHeight="1">
      <c r="A182" s="5" t="s">
        <v>370</v>
      </c>
      <c r="B182" s="5" t="s">
        <v>15</v>
      </c>
      <c r="C182" s="5" t="s">
        <v>40</v>
      </c>
      <c r="D182" s="5" t="s">
        <v>41</v>
      </c>
      <c r="E182" s="5" t="s">
        <v>45</v>
      </c>
      <c r="F182" s="5" t="s">
        <v>52</v>
      </c>
      <c r="G182" s="5" t="s">
        <v>20</v>
      </c>
      <c r="H182" s="5" t="s">
        <v>195</v>
      </c>
      <c r="I182" s="5" t="s">
        <v>23</v>
      </c>
      <c r="J182" s="30">
        <v>0.054492076227650656</v>
      </c>
      <c r="K182" s="30">
        <v>0.02731395684798738</v>
      </c>
      <c r="L182" s="30">
        <v>0.027565029961941698</v>
      </c>
      <c r="M182" s="30">
        <v>0.0363801740485223</v>
      </c>
      <c r="N182" s="30">
        <v>0.03227618888682961</v>
      </c>
      <c r="O182" s="30">
        <v>0.02998551212594616</v>
      </c>
      <c r="P182" s="30">
        <v>0.06043444926124704</v>
      </c>
      <c r="Q182" s="30">
        <v>0.08205351015072153</v>
      </c>
      <c r="R182" s="30">
        <v>0.08616979144532808</v>
      </c>
      <c r="S182" s="30">
        <v>0.10008957071004607</v>
      </c>
      <c r="T182" s="30">
        <v>0.11327791566838466</v>
      </c>
      <c r="U182" s="30">
        <v>0.14395703652027056</v>
      </c>
      <c r="V182" s="30">
        <v>0.10771601800719482</v>
      </c>
      <c r="W182" s="30">
        <v>0.06416415807908026</v>
      </c>
      <c r="X182" s="30">
        <v>0.07207362391225068</v>
      </c>
    </row>
    <row r="183" spans="1:24" ht="13.5" customHeight="1">
      <c r="A183" s="5" t="s">
        <v>370</v>
      </c>
      <c r="B183" s="5" t="s">
        <v>15</v>
      </c>
      <c r="C183" s="5" t="s">
        <v>40</v>
      </c>
      <c r="D183" s="5" t="s">
        <v>41</v>
      </c>
      <c r="E183" s="5" t="s">
        <v>45</v>
      </c>
      <c r="F183" s="5" t="s">
        <v>52</v>
      </c>
      <c r="G183" s="5" t="s">
        <v>20</v>
      </c>
      <c r="H183" s="5" t="s">
        <v>195</v>
      </c>
      <c r="I183" s="5" t="s">
        <v>24</v>
      </c>
      <c r="J183" s="30">
        <v>3.186185473063473E-05</v>
      </c>
      <c r="K183" s="30">
        <v>1.597063987016521E-05</v>
      </c>
      <c r="L183" s="30">
        <v>1.611744387613042E-05</v>
      </c>
      <c r="M183" s="30">
        <v>2.12717132628E-05</v>
      </c>
      <c r="N183" s="30">
        <v>1.8872087700869548E-05</v>
      </c>
      <c r="O183" s="30">
        <v>1.753271480039132E-05</v>
      </c>
      <c r="P183" s="30">
        <v>3.533639707621736E-05</v>
      </c>
      <c r="Q183" s="30">
        <v>4.79771959805479E-05</v>
      </c>
      <c r="R183" s="30">
        <v>5.038401116760868E-05</v>
      </c>
      <c r="S183" s="30">
        <v>5.8522992383191315E-05</v>
      </c>
      <c r="T183" s="30">
        <v>6.623429942615659E-05</v>
      </c>
      <c r="U183" s="30">
        <v>8.417257154782648E-05</v>
      </c>
      <c r="V183" s="30">
        <v>6.315681028695674E-05</v>
      </c>
      <c r="W183" s="30">
        <v>3.762117866956517E-05</v>
      </c>
      <c r="X183" s="30">
        <v>4.2258712086956675E-05</v>
      </c>
    </row>
    <row r="184" spans="1:24" ht="13.5" customHeight="1">
      <c r="A184" s="5" t="s">
        <v>370</v>
      </c>
      <c r="B184" s="5" t="s">
        <v>15</v>
      </c>
      <c r="C184" s="5" t="s">
        <v>40</v>
      </c>
      <c r="D184" s="5" t="s">
        <v>41</v>
      </c>
      <c r="E184" s="5" t="s">
        <v>45</v>
      </c>
      <c r="F184" s="5" t="s">
        <v>52</v>
      </c>
      <c r="G184" s="5" t="s">
        <v>20</v>
      </c>
      <c r="H184" s="5" t="s">
        <v>27</v>
      </c>
      <c r="I184" s="5" t="s">
        <v>22</v>
      </c>
      <c r="J184" s="30">
        <v>8.184053073913035E-07</v>
      </c>
      <c r="K184" s="30">
        <v>9.115978108695635E-08</v>
      </c>
      <c r="L184" s="30">
        <v>5.172496669565206E-07</v>
      </c>
      <c r="M184" s="30">
        <v>4.393807630434771E-08</v>
      </c>
      <c r="N184" s="30">
        <v>3.4822098195652174E-07</v>
      </c>
      <c r="O184" s="30">
        <v>1.4541783260869517E-08</v>
      </c>
      <c r="P184" s="30">
        <v>3.0584653826086904E-07</v>
      </c>
      <c r="Q184" s="30">
        <v>6.445293613043472E-07</v>
      </c>
      <c r="R184" s="30">
        <v>1.5182872630434793E-06</v>
      </c>
      <c r="S184" s="30">
        <v>8.535870410869554E-07</v>
      </c>
      <c r="T184" s="30">
        <v>1.5136745468478221E-05</v>
      </c>
      <c r="U184" s="30">
        <v>2.5847155721739118E-05</v>
      </c>
      <c r="V184" s="30">
        <v>7.685019391304351E-07</v>
      </c>
      <c r="W184" s="30">
        <v>3.150887478260876E-06</v>
      </c>
      <c r="X184" s="30">
        <v>1.4679624521739146E-06</v>
      </c>
    </row>
    <row r="185" spans="1:24" ht="13.5" customHeight="1">
      <c r="A185" s="5" t="s">
        <v>370</v>
      </c>
      <c r="B185" s="5" t="s">
        <v>15</v>
      </c>
      <c r="C185" s="5" t="s">
        <v>40</v>
      </c>
      <c r="D185" s="5" t="s">
        <v>41</v>
      </c>
      <c r="E185" s="5" t="s">
        <v>45</v>
      </c>
      <c r="F185" s="5" t="s">
        <v>52</v>
      </c>
      <c r="G185" s="5" t="s">
        <v>20</v>
      </c>
      <c r="H185" s="5" t="s">
        <v>27</v>
      </c>
      <c r="I185" s="5" t="s">
        <v>23</v>
      </c>
      <c r="J185" s="30">
        <v>0.0009495683979892165</v>
      </c>
      <c r="K185" s="30">
        <v>0.00010576965533582589</v>
      </c>
      <c r="L185" s="30">
        <v>0.0006001475469140856</v>
      </c>
      <c r="M185" s="30">
        <v>5.0979885333391174E-05</v>
      </c>
      <c r="N185" s="30">
        <v>0.0004040291979980869</v>
      </c>
      <c r="O185" s="30">
        <v>1.6872346391478208E-05</v>
      </c>
      <c r="P185" s="30">
        <v>0.0003548635434594776</v>
      </c>
      <c r="Q185" s="30">
        <v>0.0007478259336093906</v>
      </c>
      <c r="R185" s="30">
        <v>0.0017616181017339142</v>
      </c>
      <c r="S185" s="30">
        <v>0.0009903885908718246</v>
      </c>
      <c r="T185" s="30">
        <v>0.017562661208892997</v>
      </c>
      <c r="U185" s="30">
        <v>0.029989593212076504</v>
      </c>
      <c r="V185" s="30">
        <v>0.0008916671832417398</v>
      </c>
      <c r="W185" s="30">
        <v>0.0036558697114434852</v>
      </c>
      <c r="X185" s="30">
        <v>0.001703227901175654</v>
      </c>
    </row>
    <row r="186" spans="1:24" ht="13.5" customHeight="1">
      <c r="A186" s="5" t="s">
        <v>370</v>
      </c>
      <c r="B186" s="5" t="s">
        <v>15</v>
      </c>
      <c r="C186" s="5" t="s">
        <v>40</v>
      </c>
      <c r="D186" s="5" t="s">
        <v>41</v>
      </c>
      <c r="E186" s="5" t="s">
        <v>45</v>
      </c>
      <c r="F186" s="5" t="s">
        <v>52</v>
      </c>
      <c r="G186" s="5" t="s">
        <v>20</v>
      </c>
      <c r="H186" s="5" t="s">
        <v>27</v>
      </c>
      <c r="I186" s="5" t="s">
        <v>24</v>
      </c>
      <c r="J186" s="30">
        <v>2.4162442408695626E-06</v>
      </c>
      <c r="K186" s="30">
        <v>2.691384013043473E-07</v>
      </c>
      <c r="L186" s="30">
        <v>1.5271180643478225E-06</v>
      </c>
      <c r="M186" s="30">
        <v>1.2972193956521706E-07</v>
      </c>
      <c r="N186" s="30">
        <v>1.028080994347826E-06</v>
      </c>
      <c r="O186" s="30">
        <v>4.293288391304334E-08</v>
      </c>
      <c r="P186" s="30">
        <v>9.029754939130418E-07</v>
      </c>
      <c r="Q186" s="30">
        <v>1.9028962095652155E-06</v>
      </c>
      <c r="R186" s="30">
        <v>4.482562395652176E-06</v>
      </c>
      <c r="S186" s="30">
        <v>2.5201141213043445E-06</v>
      </c>
      <c r="T186" s="30">
        <v>4.46894390021738E-05</v>
      </c>
      <c r="U186" s="30">
        <v>7.631065022608691E-05</v>
      </c>
      <c r="V186" s="30">
        <v>2.2689104869565227E-06</v>
      </c>
      <c r="W186" s="30">
        <v>9.302620173913062E-06</v>
      </c>
      <c r="X186" s="30">
        <v>4.3339843826087006E-06</v>
      </c>
    </row>
    <row r="187" spans="1:24" ht="13.5" customHeight="1">
      <c r="A187" s="5" t="s">
        <v>370</v>
      </c>
      <c r="B187" s="5" t="s">
        <v>15</v>
      </c>
      <c r="C187" s="5" t="s">
        <v>40</v>
      </c>
      <c r="D187" s="5" t="s">
        <v>41</v>
      </c>
      <c r="E187" s="5" t="s">
        <v>45</v>
      </c>
      <c r="F187" s="5" t="s">
        <v>52</v>
      </c>
      <c r="G187" s="5" t="s">
        <v>20</v>
      </c>
      <c r="H187" s="5" t="s">
        <v>406</v>
      </c>
      <c r="I187" s="5" t="s">
        <v>22</v>
      </c>
      <c r="J187" s="30">
        <v>0</v>
      </c>
      <c r="K187" s="30">
        <v>0</v>
      </c>
      <c r="L187" s="30">
        <v>0</v>
      </c>
      <c r="M187" s="30">
        <v>1.0581562228695657E-07</v>
      </c>
      <c r="N187" s="30">
        <v>3.4056766471304285E-07</v>
      </c>
      <c r="O187" s="30">
        <v>0</v>
      </c>
      <c r="P187" s="30">
        <v>2.2673570740434782E-06</v>
      </c>
      <c r="Q187" s="30">
        <v>7.172510282608683E-08</v>
      </c>
      <c r="R187" s="30">
        <v>0</v>
      </c>
      <c r="S187" s="30">
        <v>0</v>
      </c>
      <c r="T187" s="30">
        <v>0</v>
      </c>
      <c r="U187" s="30">
        <v>0</v>
      </c>
      <c r="V187" s="30">
        <v>0</v>
      </c>
      <c r="W187" s="30">
        <v>0</v>
      </c>
      <c r="X187" s="30">
        <v>0</v>
      </c>
    </row>
    <row r="188" spans="1:24" ht="13.5" customHeight="1">
      <c r="A188" s="5" t="s">
        <v>370</v>
      </c>
      <c r="B188" s="5" t="s">
        <v>15</v>
      </c>
      <c r="C188" s="5" t="s">
        <v>40</v>
      </c>
      <c r="D188" s="5" t="s">
        <v>41</v>
      </c>
      <c r="E188" s="5" t="s">
        <v>45</v>
      </c>
      <c r="F188" s="5" t="s">
        <v>52</v>
      </c>
      <c r="G188" s="5" t="s">
        <v>20</v>
      </c>
      <c r="H188" s="5" t="s">
        <v>406</v>
      </c>
      <c r="I188" s="5" t="s">
        <v>23</v>
      </c>
      <c r="J188" s="30">
        <v>0</v>
      </c>
      <c r="K188" s="30">
        <v>0</v>
      </c>
      <c r="L188" s="30">
        <v>0</v>
      </c>
      <c r="M188" s="30">
        <v>0.0001322516567758206</v>
      </c>
      <c r="N188" s="30">
        <v>0.0004256520627968187</v>
      </c>
      <c r="O188" s="30">
        <v>0</v>
      </c>
      <c r="P188" s="30">
        <v>0.0028338134111373977</v>
      </c>
      <c r="Q188" s="30">
        <v>8.96442649596868E-05</v>
      </c>
      <c r="R188" s="30">
        <v>0</v>
      </c>
      <c r="S188" s="30">
        <v>0</v>
      </c>
      <c r="T188" s="30">
        <v>0</v>
      </c>
      <c r="U188" s="30">
        <v>0</v>
      </c>
      <c r="V188" s="30">
        <v>0</v>
      </c>
      <c r="W188" s="30">
        <v>0</v>
      </c>
      <c r="X188" s="30">
        <v>0</v>
      </c>
    </row>
    <row r="189" spans="1:24" ht="13.5" customHeight="1">
      <c r="A189" s="5" t="s">
        <v>370</v>
      </c>
      <c r="B189" s="5" t="s">
        <v>15</v>
      </c>
      <c r="C189" s="5" t="s">
        <v>40</v>
      </c>
      <c r="D189" s="5" t="s">
        <v>41</v>
      </c>
      <c r="E189" s="5" t="s">
        <v>45</v>
      </c>
      <c r="F189" s="5" t="s">
        <v>52</v>
      </c>
      <c r="G189" s="5" t="s">
        <v>20</v>
      </c>
      <c r="H189" s="5" t="s">
        <v>406</v>
      </c>
      <c r="I189" s="5" t="s">
        <v>24</v>
      </c>
      <c r="J189" s="30">
        <v>0</v>
      </c>
      <c r="K189" s="30">
        <v>0</v>
      </c>
      <c r="L189" s="30">
        <v>0</v>
      </c>
      <c r="M189" s="30">
        <v>3.12408027704348E-07</v>
      </c>
      <c r="N189" s="30">
        <v>1.0054854862956503E-06</v>
      </c>
      <c r="O189" s="30">
        <v>0</v>
      </c>
      <c r="P189" s="30">
        <v>6.694101837652173E-06</v>
      </c>
      <c r="Q189" s="30">
        <v>2.11759827391304E-07</v>
      </c>
      <c r="R189" s="30">
        <v>0</v>
      </c>
      <c r="S189" s="30">
        <v>0</v>
      </c>
      <c r="T189" s="30">
        <v>0</v>
      </c>
      <c r="U189" s="30">
        <v>0</v>
      </c>
      <c r="V189" s="30">
        <v>0</v>
      </c>
      <c r="W189" s="30">
        <v>0</v>
      </c>
      <c r="X189" s="30">
        <v>0</v>
      </c>
    </row>
    <row r="190" spans="1:24" ht="13.5" customHeight="1">
      <c r="A190" s="5" t="s">
        <v>370</v>
      </c>
      <c r="B190" s="5" t="s">
        <v>15</v>
      </c>
      <c r="C190" s="5" t="s">
        <v>40</v>
      </c>
      <c r="D190" s="5" t="s">
        <v>41</v>
      </c>
      <c r="E190" s="5" t="s">
        <v>45</v>
      </c>
      <c r="F190" s="5" t="s">
        <v>53</v>
      </c>
      <c r="G190" s="5" t="s">
        <v>20</v>
      </c>
      <c r="H190" s="5" t="s">
        <v>21</v>
      </c>
      <c r="I190" s="5" t="s">
        <v>22</v>
      </c>
      <c r="J190" s="30">
        <v>0.00013947289105157226</v>
      </c>
      <c r="K190" s="30">
        <v>0.00014454688412370934</v>
      </c>
      <c r="L190" s="30">
        <v>0.00014498332083224798</v>
      </c>
      <c r="M190" s="30">
        <v>0.00012016350061306814</v>
      </c>
      <c r="N190" s="30">
        <v>0.0001096405287745877</v>
      </c>
      <c r="O190" s="30">
        <v>0.0001039109146147052</v>
      </c>
      <c r="P190" s="30">
        <v>0.00010184297608721804</v>
      </c>
      <c r="Q190" s="30">
        <v>6.329565981245006E-05</v>
      </c>
      <c r="R190" s="30">
        <v>0</v>
      </c>
      <c r="S190" s="30">
        <v>0</v>
      </c>
      <c r="T190" s="30">
        <v>0</v>
      </c>
      <c r="U190" s="30">
        <v>0</v>
      </c>
      <c r="V190" s="30">
        <v>0</v>
      </c>
      <c r="W190" s="30">
        <v>0</v>
      </c>
      <c r="X190" s="30">
        <v>0</v>
      </c>
    </row>
    <row r="191" spans="1:24" ht="13.5" customHeight="1">
      <c r="A191" s="5" t="s">
        <v>370</v>
      </c>
      <c r="B191" s="5" t="s">
        <v>15</v>
      </c>
      <c r="C191" s="5" t="s">
        <v>40</v>
      </c>
      <c r="D191" s="5" t="s">
        <v>41</v>
      </c>
      <c r="E191" s="5" t="s">
        <v>45</v>
      </c>
      <c r="F191" s="5" t="s">
        <v>53</v>
      </c>
      <c r="G191" s="5" t="s">
        <v>20</v>
      </c>
      <c r="H191" s="5" t="s">
        <v>21</v>
      </c>
      <c r="I191" s="5" t="s">
        <v>23</v>
      </c>
      <c r="J191" s="30">
        <v>0.6202914700001129</v>
      </c>
      <c r="K191" s="30">
        <v>0.6428575371243864</v>
      </c>
      <c r="L191" s="30">
        <v>0.6447985449106333</v>
      </c>
      <c r="M191" s="30">
        <v>0.5344149237437009</v>
      </c>
      <c r="N191" s="30">
        <v>0.487615078832999</v>
      </c>
      <c r="O191" s="30">
        <v>0.46213320373188826</v>
      </c>
      <c r="P191" s="30">
        <v>0.4529362578636724</v>
      </c>
      <c r="Q191" s="30">
        <v>0.2815009968867288</v>
      </c>
      <c r="R191" s="30">
        <v>0</v>
      </c>
      <c r="S191" s="30">
        <v>0</v>
      </c>
      <c r="T191" s="30">
        <v>0</v>
      </c>
      <c r="U191" s="30">
        <v>0</v>
      </c>
      <c r="V191" s="30">
        <v>0</v>
      </c>
      <c r="W191" s="30">
        <v>0</v>
      </c>
      <c r="X191" s="30">
        <v>0</v>
      </c>
    </row>
    <row r="192" spans="1:24" ht="13.5" customHeight="1">
      <c r="A192" s="5" t="s">
        <v>370</v>
      </c>
      <c r="B192" s="5" t="s">
        <v>15</v>
      </c>
      <c r="C192" s="5" t="s">
        <v>40</v>
      </c>
      <c r="D192" s="5" t="s">
        <v>41</v>
      </c>
      <c r="E192" s="5" t="s">
        <v>45</v>
      </c>
      <c r="F192" s="5" t="s">
        <v>53</v>
      </c>
      <c r="G192" s="5" t="s">
        <v>20</v>
      </c>
      <c r="H192" s="5" t="s">
        <v>21</v>
      </c>
      <c r="I192" s="5" t="s">
        <v>24</v>
      </c>
      <c r="J192" s="30">
        <v>0.003088328301856243</v>
      </c>
      <c r="K192" s="30">
        <v>0.0032006810055964213</v>
      </c>
      <c r="L192" s="30">
        <v>0.0032103449612854904</v>
      </c>
      <c r="M192" s="30">
        <v>0.0026607632278607945</v>
      </c>
      <c r="N192" s="30">
        <v>0.0024277545657230134</v>
      </c>
      <c r="O192" s="30">
        <v>0.0023008845378970437</v>
      </c>
      <c r="P192" s="30">
        <v>0.0022550944705026854</v>
      </c>
      <c r="Q192" s="30">
        <v>0.0014015467529899658</v>
      </c>
      <c r="R192" s="30">
        <v>0</v>
      </c>
      <c r="S192" s="30">
        <v>0</v>
      </c>
      <c r="T192" s="30">
        <v>0</v>
      </c>
      <c r="U192" s="30">
        <v>0</v>
      </c>
      <c r="V192" s="30">
        <v>0</v>
      </c>
      <c r="W192" s="30">
        <v>0</v>
      </c>
      <c r="X192" s="30">
        <v>0</v>
      </c>
    </row>
    <row r="193" spans="1:24" ht="13.5" customHeight="1">
      <c r="A193" s="5" t="s">
        <v>370</v>
      </c>
      <c r="B193" s="5" t="s">
        <v>15</v>
      </c>
      <c r="C193" s="5" t="s">
        <v>40</v>
      </c>
      <c r="D193" s="5" t="s">
        <v>41</v>
      </c>
      <c r="E193" s="5" t="s">
        <v>45</v>
      </c>
      <c r="F193" s="5" t="s">
        <v>53</v>
      </c>
      <c r="G193" s="5" t="s">
        <v>20</v>
      </c>
      <c r="H193" s="5" t="s">
        <v>27</v>
      </c>
      <c r="I193" s="5" t="s">
        <v>22</v>
      </c>
      <c r="J193" s="30">
        <v>3.870843547906535E-07</v>
      </c>
      <c r="K193" s="30">
        <v>3.2443651096373985E-07</v>
      </c>
      <c r="L193" s="30">
        <v>1.8827905286391677E-07</v>
      </c>
      <c r="M193" s="30">
        <v>1.8417478870942577E-07</v>
      </c>
      <c r="N193" s="30">
        <v>1.3903373799421016E-07</v>
      </c>
      <c r="O193" s="30">
        <v>5.019551003306069E-07</v>
      </c>
      <c r="P193" s="30">
        <v>1.5926739665850462E-07</v>
      </c>
      <c r="Q193" s="30">
        <v>1.1220951511815066E-07</v>
      </c>
      <c r="R193" s="30">
        <v>0</v>
      </c>
      <c r="S193" s="30">
        <v>0</v>
      </c>
      <c r="T193" s="30">
        <v>0</v>
      </c>
      <c r="U193" s="30">
        <v>0</v>
      </c>
      <c r="V193" s="30">
        <v>0</v>
      </c>
      <c r="W193" s="30">
        <v>0</v>
      </c>
      <c r="X193" s="30">
        <v>0</v>
      </c>
    </row>
    <row r="194" spans="1:24" ht="13.5" customHeight="1">
      <c r="A194" s="5" t="s">
        <v>370</v>
      </c>
      <c r="B194" s="5" t="s">
        <v>15</v>
      </c>
      <c r="C194" s="5" t="s">
        <v>40</v>
      </c>
      <c r="D194" s="5" t="s">
        <v>41</v>
      </c>
      <c r="E194" s="5" t="s">
        <v>45</v>
      </c>
      <c r="F194" s="5" t="s">
        <v>53</v>
      </c>
      <c r="G194" s="5" t="s">
        <v>20</v>
      </c>
      <c r="H194" s="5" t="s">
        <v>27</v>
      </c>
      <c r="I194" s="5" t="s">
        <v>23</v>
      </c>
      <c r="J194" s="30">
        <v>0.00044912107405176887</v>
      </c>
      <c r="K194" s="30">
        <v>0.0003764328691208619</v>
      </c>
      <c r="L194" s="30">
        <v>0.00021845390906957384</v>
      </c>
      <c r="M194" s="30">
        <v>0.0002136918681799231</v>
      </c>
      <c r="N194" s="30">
        <v>0.0001613162117367489</v>
      </c>
      <c r="O194" s="30">
        <v>0.0005824017710769255</v>
      </c>
      <c r="P194" s="30">
        <v>0.00018479265142964097</v>
      </c>
      <c r="Q194" s="30">
        <v>0.00013019296007441963</v>
      </c>
      <c r="R194" s="30">
        <v>0</v>
      </c>
      <c r="S194" s="30">
        <v>0</v>
      </c>
      <c r="T194" s="30">
        <v>0</v>
      </c>
      <c r="U194" s="30">
        <v>0</v>
      </c>
      <c r="V194" s="30">
        <v>0</v>
      </c>
      <c r="W194" s="30">
        <v>0</v>
      </c>
      <c r="X194" s="30">
        <v>0</v>
      </c>
    </row>
    <row r="195" spans="1:24" ht="13.5" customHeight="1">
      <c r="A195" s="5" t="s">
        <v>370</v>
      </c>
      <c r="B195" s="5" t="s">
        <v>15</v>
      </c>
      <c r="C195" s="5" t="s">
        <v>40</v>
      </c>
      <c r="D195" s="5" t="s">
        <v>41</v>
      </c>
      <c r="E195" s="5" t="s">
        <v>45</v>
      </c>
      <c r="F195" s="5" t="s">
        <v>53</v>
      </c>
      <c r="G195" s="5" t="s">
        <v>20</v>
      </c>
      <c r="H195" s="5" t="s">
        <v>27</v>
      </c>
      <c r="I195" s="5" t="s">
        <v>24</v>
      </c>
      <c r="J195" s="30">
        <v>1.142820476048596E-06</v>
      </c>
      <c r="K195" s="30">
        <v>9.578601752262794E-07</v>
      </c>
      <c r="L195" s="30">
        <v>5.558714894077541E-07</v>
      </c>
      <c r="M195" s="30">
        <v>5.437541380944951E-07</v>
      </c>
      <c r="N195" s="30">
        <v>4.1048055979242994E-07</v>
      </c>
      <c r="O195" s="30">
        <v>1.4819626771665538E-06</v>
      </c>
      <c r="P195" s="30">
        <v>4.7021802822987085E-07</v>
      </c>
      <c r="Q195" s="30">
        <v>3.312852351107305E-07</v>
      </c>
      <c r="R195" s="30">
        <v>0</v>
      </c>
      <c r="S195" s="30">
        <v>0</v>
      </c>
      <c r="T195" s="30">
        <v>0</v>
      </c>
      <c r="U195" s="30">
        <v>0</v>
      </c>
      <c r="V195" s="30">
        <v>0</v>
      </c>
      <c r="W195" s="30">
        <v>0</v>
      </c>
      <c r="X195" s="30">
        <v>0</v>
      </c>
    </row>
    <row r="196" spans="1:24" ht="13.5" customHeight="1">
      <c r="A196" s="5" t="s">
        <v>370</v>
      </c>
      <c r="B196" s="5" t="s">
        <v>15</v>
      </c>
      <c r="C196" s="5" t="s">
        <v>40</v>
      </c>
      <c r="D196" s="5" t="s">
        <v>55</v>
      </c>
      <c r="E196" s="5" t="s">
        <v>42</v>
      </c>
      <c r="F196" s="5" t="s">
        <v>19</v>
      </c>
      <c r="G196" s="5" t="s">
        <v>56</v>
      </c>
      <c r="H196" s="5" t="s">
        <v>57</v>
      </c>
      <c r="I196" s="5" t="s">
        <v>22</v>
      </c>
      <c r="J196" s="30">
        <v>0.0016943440117211353</v>
      </c>
      <c r="K196" s="30">
        <v>0.0015480931309262763</v>
      </c>
      <c r="L196" s="30">
        <v>0.0010205733998032427</v>
      </c>
      <c r="M196" s="30">
        <v>0.0008198389396776315</v>
      </c>
      <c r="N196" s="30">
        <v>0.0008019398351903193</v>
      </c>
      <c r="O196" s="30">
        <v>0.0010676328996528843</v>
      </c>
      <c r="P196" s="30">
        <v>0.0016217401591354813</v>
      </c>
      <c r="Q196" s="30">
        <v>0.0013718787819297566</v>
      </c>
      <c r="R196" s="30">
        <v>0.0010458700658093805</v>
      </c>
      <c r="S196" s="30">
        <v>0.0013886244250952168</v>
      </c>
      <c r="T196" s="30">
        <v>0.0010118738457394242</v>
      </c>
      <c r="U196" s="30">
        <v>0.0010977537718101654</v>
      </c>
      <c r="V196" s="30">
        <v>0.0017211675006147916</v>
      </c>
      <c r="W196" s="30">
        <v>0.002337406272096462</v>
      </c>
      <c r="X196" s="30">
        <v>0.0021210192822291307</v>
      </c>
    </row>
    <row r="197" spans="1:24" ht="13.5" customHeight="1">
      <c r="A197" s="5" t="s">
        <v>370</v>
      </c>
      <c r="B197" s="5" t="s">
        <v>15</v>
      </c>
      <c r="C197" s="5" t="s">
        <v>40</v>
      </c>
      <c r="D197" s="5" t="s">
        <v>55</v>
      </c>
      <c r="E197" s="5" t="s">
        <v>42</v>
      </c>
      <c r="F197" s="5" t="s">
        <v>19</v>
      </c>
      <c r="G197" s="5" t="s">
        <v>56</v>
      </c>
      <c r="H197" s="5" t="s">
        <v>57</v>
      </c>
      <c r="I197" s="5" t="s">
        <v>23</v>
      </c>
      <c r="J197" s="30">
        <v>7.827548233842957</v>
      </c>
      <c r="K197" s="30">
        <v>7.151613427027674</v>
      </c>
      <c r="L197" s="30">
        <v>4.714554919156939</v>
      </c>
      <c r="M197" s="30">
        <v>3.7869275352243306</v>
      </c>
      <c r="N197" s="30">
        <v>3.7043559195210327</v>
      </c>
      <c r="O197" s="30">
        <v>4.931633138110202</v>
      </c>
      <c r="P197" s="30">
        <v>7.4914977744666835</v>
      </c>
      <c r="Q197" s="30">
        <v>6.337499600700341</v>
      </c>
      <c r="R197" s="30">
        <v>4.831558623627119</v>
      </c>
      <c r="S197" s="30">
        <v>6.415178562324774</v>
      </c>
      <c r="T197" s="30">
        <v>4.6730505481704885</v>
      </c>
      <c r="U197" s="30">
        <v>4.530438671700417</v>
      </c>
      <c r="V197" s="30">
        <v>7.158929381142374</v>
      </c>
      <c r="W197" s="30">
        <v>9.932480386055312</v>
      </c>
      <c r="X197" s="30">
        <v>8.70626716553358</v>
      </c>
    </row>
    <row r="198" spans="1:24" ht="13.5" customHeight="1">
      <c r="A198" s="5" t="s">
        <v>370</v>
      </c>
      <c r="B198" s="5" t="s">
        <v>15</v>
      </c>
      <c r="C198" s="5" t="s">
        <v>40</v>
      </c>
      <c r="D198" s="5" t="s">
        <v>55</v>
      </c>
      <c r="E198" s="5" t="s">
        <v>42</v>
      </c>
      <c r="F198" s="5" t="s">
        <v>19</v>
      </c>
      <c r="G198" s="5" t="s">
        <v>56</v>
      </c>
      <c r="H198" s="5" t="s">
        <v>57</v>
      </c>
      <c r="I198" s="5" t="s">
        <v>24</v>
      </c>
      <c r="J198" s="30">
        <v>0.037517617402396564</v>
      </c>
      <c r="K198" s="30">
        <v>0.03427920504193897</v>
      </c>
      <c r="L198" s="30">
        <v>0.02259841099564323</v>
      </c>
      <c r="M198" s="30">
        <v>0.018153576521433266</v>
      </c>
      <c r="N198" s="30">
        <v>0.017757239207785644</v>
      </c>
      <c r="O198" s="30">
        <v>0.023640442778028153</v>
      </c>
      <c r="P198" s="30">
        <v>0.03590996066657137</v>
      </c>
      <c r="Q198" s="30">
        <v>0.03037731588558747</v>
      </c>
      <c r="R198" s="30">
        <v>0.02315855145720771</v>
      </c>
      <c r="S198" s="30">
        <v>0.030748112269965506</v>
      </c>
      <c r="T198" s="30">
        <v>0.022405778012801535</v>
      </c>
      <c r="U198" s="30">
        <v>0.01902058147401682</v>
      </c>
      <c r="V198" s="30">
        <v>0.0303662172481518</v>
      </c>
      <c r="W198" s="30">
        <v>0.04329875055768336</v>
      </c>
      <c r="X198" s="30">
        <v>0.0362626678704352</v>
      </c>
    </row>
    <row r="199" spans="1:24" ht="13.5" customHeight="1">
      <c r="A199" s="5" t="s">
        <v>370</v>
      </c>
      <c r="B199" s="5" t="s">
        <v>15</v>
      </c>
      <c r="C199" s="5" t="s">
        <v>40</v>
      </c>
      <c r="D199" s="5" t="s">
        <v>55</v>
      </c>
      <c r="E199" s="5" t="s">
        <v>45</v>
      </c>
      <c r="F199" s="5" t="s">
        <v>19</v>
      </c>
      <c r="G199" s="5" t="s">
        <v>56</v>
      </c>
      <c r="H199" s="5" t="s">
        <v>57</v>
      </c>
      <c r="I199" s="5" t="s">
        <v>22</v>
      </c>
      <c r="J199" s="30">
        <v>0.005072237322460001</v>
      </c>
      <c r="K199" s="30">
        <v>0.004542755676513225</v>
      </c>
      <c r="L199" s="30">
        <v>0.0029274882759702282</v>
      </c>
      <c r="M199" s="30">
        <v>0.004645528870414652</v>
      </c>
      <c r="N199" s="30">
        <v>0.004631572806536552</v>
      </c>
      <c r="O199" s="30">
        <v>0.00467535502240604</v>
      </c>
      <c r="P199" s="30">
        <v>0.003229307100786918</v>
      </c>
      <c r="Q199" s="30">
        <v>0.00446950821446405</v>
      </c>
      <c r="R199" s="30">
        <v>0.005020059993031559</v>
      </c>
      <c r="S199" s="30">
        <v>0.0041125761538499134</v>
      </c>
      <c r="T199" s="30">
        <v>0.0010612504014382367</v>
      </c>
      <c r="U199" s="30">
        <v>0.0032837254364637414</v>
      </c>
      <c r="V199" s="30">
        <v>0.003002310202423506</v>
      </c>
      <c r="W199" s="30">
        <v>0.0037965413467618133</v>
      </c>
      <c r="X199" s="30">
        <v>0.004697650553353088</v>
      </c>
    </row>
    <row r="200" spans="1:24" ht="13.5" customHeight="1">
      <c r="A200" s="5" t="s">
        <v>370</v>
      </c>
      <c r="B200" s="5" t="s">
        <v>15</v>
      </c>
      <c r="C200" s="5" t="s">
        <v>40</v>
      </c>
      <c r="D200" s="5" t="s">
        <v>55</v>
      </c>
      <c r="E200" s="5" t="s">
        <v>45</v>
      </c>
      <c r="F200" s="5" t="s">
        <v>19</v>
      </c>
      <c r="G200" s="5" t="s">
        <v>56</v>
      </c>
      <c r="H200" s="5" t="s">
        <v>57</v>
      </c>
      <c r="I200" s="5" t="s">
        <v>23</v>
      </c>
      <c r="J200" s="30">
        <v>22.97176573940668</v>
      </c>
      <c r="K200" s="30">
        <v>20.555473483135685</v>
      </c>
      <c r="L200" s="30">
        <v>13.254797537337145</v>
      </c>
      <c r="M200" s="30">
        <v>21.048151266622746</v>
      </c>
      <c r="N200" s="30">
        <v>20.977562668271776</v>
      </c>
      <c r="O200" s="30">
        <v>21.17327275549653</v>
      </c>
      <c r="P200" s="30">
        <v>14.630984963500662</v>
      </c>
      <c r="Q200" s="30">
        <v>20.25630292502315</v>
      </c>
      <c r="R200" s="30">
        <v>22.742018161385012</v>
      </c>
      <c r="S200" s="30">
        <v>18.639477824711886</v>
      </c>
      <c r="T200" s="30">
        <v>4.808818035437803</v>
      </c>
      <c r="U200" s="30">
        <v>13.408008763047961</v>
      </c>
      <c r="V200" s="30">
        <v>12.359145660445346</v>
      </c>
      <c r="W200" s="30">
        <v>15.527318792115496</v>
      </c>
      <c r="X200" s="30">
        <v>18.9005678992859</v>
      </c>
    </row>
    <row r="201" spans="1:24" ht="13.5" customHeight="1">
      <c r="A201" s="5" t="s">
        <v>370</v>
      </c>
      <c r="B201" s="5" t="s">
        <v>15</v>
      </c>
      <c r="C201" s="5" t="s">
        <v>40</v>
      </c>
      <c r="D201" s="5" t="s">
        <v>55</v>
      </c>
      <c r="E201" s="5" t="s">
        <v>45</v>
      </c>
      <c r="F201" s="5" t="s">
        <v>19</v>
      </c>
      <c r="G201" s="5" t="s">
        <v>56</v>
      </c>
      <c r="H201" s="5" t="s">
        <v>57</v>
      </c>
      <c r="I201" s="5" t="s">
        <v>24</v>
      </c>
      <c r="J201" s="30">
        <v>0.11231382642590002</v>
      </c>
      <c r="K201" s="30">
        <v>0.1005895899799357</v>
      </c>
      <c r="L201" s="30">
        <v>0.06482295468219791</v>
      </c>
      <c r="M201" s="30">
        <v>0.10286528213061015</v>
      </c>
      <c r="N201" s="30">
        <v>0.10255625500188079</v>
      </c>
      <c r="O201" s="30">
        <v>0.10352571835327658</v>
      </c>
      <c r="P201" s="30">
        <v>0.07150608580313891</v>
      </c>
      <c r="Q201" s="30">
        <v>0.09896768189170398</v>
      </c>
      <c r="R201" s="30">
        <v>0.11115847127427023</v>
      </c>
      <c r="S201" s="30">
        <v>0.09106418626381951</v>
      </c>
      <c r="T201" s="30">
        <v>0.02349911603184667</v>
      </c>
      <c r="U201" s="30">
        <v>0.05734950688196782</v>
      </c>
      <c r="V201" s="30">
        <v>0.05282317598383733</v>
      </c>
      <c r="W201" s="30">
        <v>0.06615576515818877</v>
      </c>
      <c r="X201" s="30">
        <v>0.07922835405874373</v>
      </c>
    </row>
    <row r="202" spans="1:24" ht="13.5" customHeight="1">
      <c r="A202" s="5" t="s">
        <v>370</v>
      </c>
      <c r="B202" s="5" t="s">
        <v>227</v>
      </c>
      <c r="C202" s="5" t="s">
        <v>40</v>
      </c>
      <c r="D202" s="5" t="s">
        <v>228</v>
      </c>
      <c r="E202" s="5" t="s">
        <v>18</v>
      </c>
      <c r="F202" s="5" t="s">
        <v>19</v>
      </c>
      <c r="G202" s="5" t="s">
        <v>407</v>
      </c>
      <c r="H202" s="5" t="s">
        <v>188</v>
      </c>
      <c r="I202" s="5" t="s">
        <v>230</v>
      </c>
      <c r="J202" s="30">
        <v>1.01595667042573</v>
      </c>
      <c r="K202" s="30">
        <v>0.9012590819901044</v>
      </c>
      <c r="L202" s="30">
        <v>0.6732956629215714</v>
      </c>
      <c r="M202" s="30">
        <v>0.7941072844238498</v>
      </c>
      <c r="N202" s="30">
        <v>0.7147927662732203</v>
      </c>
      <c r="O202" s="30">
        <v>0.5769245076459739</v>
      </c>
      <c r="P202" s="30">
        <v>0.6522707708913337</v>
      </c>
      <c r="Q202" s="30">
        <v>0.607193304976037</v>
      </c>
      <c r="R202" s="30">
        <v>0.4591614210417949</v>
      </c>
      <c r="S202" s="30">
        <v>0.4418570734459524</v>
      </c>
      <c r="T202" s="30">
        <v>0.3034786037044631</v>
      </c>
      <c r="U202" s="30">
        <v>0.3312754736905787</v>
      </c>
      <c r="V202" s="30">
        <v>0.3561264001120727</v>
      </c>
      <c r="W202" s="30">
        <v>0.3361886614940032</v>
      </c>
      <c r="X202" s="30">
        <v>0.3407518582026544</v>
      </c>
    </row>
    <row r="203" spans="1:24" ht="13.5" customHeight="1">
      <c r="A203" s="5" t="s">
        <v>379</v>
      </c>
      <c r="B203" s="5" t="s">
        <v>129</v>
      </c>
      <c r="C203" s="5" t="s">
        <v>126</v>
      </c>
      <c r="D203" s="5" t="s">
        <v>128</v>
      </c>
      <c r="E203" s="5" t="s">
        <v>130</v>
      </c>
      <c r="F203" s="5" t="s">
        <v>131</v>
      </c>
      <c r="G203" s="5" t="s">
        <v>20</v>
      </c>
      <c r="H203" s="5" t="s">
        <v>397</v>
      </c>
      <c r="I203" s="5" t="s">
        <v>22</v>
      </c>
      <c r="J203" s="30">
        <v>0.002667996496736439</v>
      </c>
      <c r="K203" s="30">
        <v>0.0024198180112931264</v>
      </c>
      <c r="L203" s="30">
        <v>0.0020941105739447218</v>
      </c>
      <c r="M203" s="30">
        <v>0.0019058651373285173</v>
      </c>
      <c r="N203" s="30">
        <v>0.002032074464670377</v>
      </c>
      <c r="O203" s="30">
        <v>0.002107631096438239</v>
      </c>
      <c r="P203" s="30">
        <v>0.0022284584486645114</v>
      </c>
      <c r="Q203" s="30">
        <v>0.002046918421818638</v>
      </c>
      <c r="R203" s="30">
        <v>0.0020835903057919596</v>
      </c>
      <c r="S203" s="30">
        <v>0.0019525949203835612</v>
      </c>
      <c r="T203" s="30">
        <v>0.0018397182416515175</v>
      </c>
      <c r="U203" s="30">
        <v>0.002235289555928973</v>
      </c>
      <c r="V203" s="30">
        <v>0.0017672819776813082</v>
      </c>
      <c r="W203" s="30">
        <v>0.0015612879569023652</v>
      </c>
      <c r="X203" s="30">
        <v>0.0015908809547651175</v>
      </c>
    </row>
    <row r="204" spans="1:24" ht="13.5" customHeight="1">
      <c r="A204" s="5" t="s">
        <v>379</v>
      </c>
      <c r="B204" s="5" t="s">
        <v>129</v>
      </c>
      <c r="C204" s="5" t="s">
        <v>126</v>
      </c>
      <c r="D204" s="5" t="s">
        <v>128</v>
      </c>
      <c r="E204" s="5" t="s">
        <v>130</v>
      </c>
      <c r="F204" s="5" t="s">
        <v>131</v>
      </c>
      <c r="G204" s="5" t="s">
        <v>20</v>
      </c>
      <c r="H204" s="5" t="s">
        <v>397</v>
      </c>
      <c r="I204" s="5" t="s">
        <v>23</v>
      </c>
      <c r="J204" s="30">
        <v>4.67075062302278</v>
      </c>
      <c r="K204" s="30">
        <v>4.2362748593090185</v>
      </c>
      <c r="L204" s="30">
        <v>3.6635009011495074</v>
      </c>
      <c r="M204" s="30">
        <v>3.331838271606594</v>
      </c>
      <c r="N204" s="30">
        <v>3.5483189020490045</v>
      </c>
      <c r="O204" s="30">
        <v>3.677664481632748</v>
      </c>
      <c r="P204" s="30">
        <v>3.887587358899161</v>
      </c>
      <c r="Q204" s="30">
        <v>3.5708873935382726</v>
      </c>
      <c r="R204" s="30">
        <v>3.634862179627347</v>
      </c>
      <c r="S204" s="30">
        <v>3.406338284693158</v>
      </c>
      <c r="T204" s="30">
        <v>3.2094228117498806</v>
      </c>
      <c r="U204" s="30">
        <v>3.8995043530277798</v>
      </c>
      <c r="V204" s="30">
        <v>3.0830563971976006</v>
      </c>
      <c r="W204" s="30">
        <v>2.7236959829754053</v>
      </c>
      <c r="X204" s="30">
        <v>2.77532152011392</v>
      </c>
    </row>
    <row r="205" spans="1:24" ht="13.5" customHeight="1">
      <c r="A205" s="5" t="s">
        <v>379</v>
      </c>
      <c r="B205" s="5" t="s">
        <v>129</v>
      </c>
      <c r="C205" s="5" t="s">
        <v>126</v>
      </c>
      <c r="D205" s="5" t="s">
        <v>128</v>
      </c>
      <c r="E205" s="5" t="s">
        <v>130</v>
      </c>
      <c r="F205" s="5" t="s">
        <v>131</v>
      </c>
      <c r="G205" s="5" t="s">
        <v>20</v>
      </c>
      <c r="H205" s="5" t="s">
        <v>397</v>
      </c>
      <c r="I205" s="5" t="s">
        <v>24</v>
      </c>
      <c r="J205" s="30">
        <v>0.04526978182749295</v>
      </c>
      <c r="K205" s="30">
        <v>0.04105876209638036</v>
      </c>
      <c r="L205" s="30">
        <v>0.03553225385456288</v>
      </c>
      <c r="M205" s="30">
        <v>0.03233816051296335</v>
      </c>
      <c r="N205" s="30">
        <v>0.03447964335237093</v>
      </c>
      <c r="O205" s="30">
        <v>0.03576166611362091</v>
      </c>
      <c r="P205" s="30">
        <v>0.037811829178215565</v>
      </c>
      <c r="Q205" s="30">
        <v>0.03473151126238521</v>
      </c>
      <c r="R205" s="30">
        <v>0.0353537490309528</v>
      </c>
      <c r="S205" s="30">
        <v>0.03313105776239211</v>
      </c>
      <c r="T205" s="30">
        <v>0.031215799393101835</v>
      </c>
      <c r="U205" s="30">
        <v>0.037927737402188376</v>
      </c>
      <c r="V205" s="30">
        <v>0.029986722117197894</v>
      </c>
      <c r="W205" s="30">
        <v>0.02649147600655354</v>
      </c>
      <c r="X205" s="30">
        <v>0.02699360131238021</v>
      </c>
    </row>
    <row r="206" spans="1:24" ht="13.5" customHeight="1">
      <c r="A206" s="5" t="s">
        <v>379</v>
      </c>
      <c r="B206" s="5" t="s">
        <v>129</v>
      </c>
      <c r="C206" s="5" t="s">
        <v>126</v>
      </c>
      <c r="D206" s="5" t="s">
        <v>128</v>
      </c>
      <c r="E206" s="5" t="s">
        <v>130</v>
      </c>
      <c r="F206" s="5" t="s">
        <v>19</v>
      </c>
      <c r="G206" s="5" t="s">
        <v>20</v>
      </c>
      <c r="H206" s="5" t="s">
        <v>408</v>
      </c>
      <c r="I206" s="5" t="s">
        <v>22</v>
      </c>
      <c r="J206" s="30">
        <v>0.0068895101115135195</v>
      </c>
      <c r="K206" s="30">
        <v>0.006796071909277801</v>
      </c>
      <c r="L206" s="30">
        <v>0.0065967370778416065</v>
      </c>
      <c r="M206" s="30">
        <v>0.005101725842070137</v>
      </c>
      <c r="N206" s="30">
        <v>0.004939766291528229</v>
      </c>
      <c r="O206" s="30">
        <v>0.005026975280281564</v>
      </c>
      <c r="P206" s="30">
        <v>0.004790265167951081</v>
      </c>
      <c r="Q206" s="30">
        <v>0.005207622471270616</v>
      </c>
      <c r="R206" s="30">
        <v>0.0035755685388867632</v>
      </c>
      <c r="S206" s="30">
        <v>0.005139101122964424</v>
      </c>
      <c r="T206" s="30">
        <v>0.004503721347761549</v>
      </c>
      <c r="U206" s="30">
        <v>0.004086742406868934</v>
      </c>
      <c r="V206" s="30">
        <v>0.004530063632612247</v>
      </c>
      <c r="W206" s="30">
        <v>0.004530063632612247</v>
      </c>
      <c r="X206" s="30">
        <v>0.003703193163050866</v>
      </c>
    </row>
    <row r="207" spans="1:24" ht="13.5" customHeight="1">
      <c r="A207" s="5" t="s">
        <v>379</v>
      </c>
      <c r="B207" s="5" t="s">
        <v>129</v>
      </c>
      <c r="C207" s="5" t="s">
        <v>126</v>
      </c>
      <c r="D207" s="5" t="s">
        <v>128</v>
      </c>
      <c r="E207" s="5" t="s">
        <v>130</v>
      </c>
      <c r="F207" s="5" t="s">
        <v>19</v>
      </c>
      <c r="G207" s="5" t="s">
        <v>20</v>
      </c>
      <c r="H207" s="5" t="s">
        <v>408</v>
      </c>
      <c r="I207" s="5" t="s">
        <v>23</v>
      </c>
      <c r="J207" s="30">
        <v>0.38601291773183943</v>
      </c>
      <c r="K207" s="30">
        <v>0.3807776611622394</v>
      </c>
      <c r="L207" s="30">
        <v>0.3696091138137594</v>
      </c>
      <c r="M207" s="30">
        <v>0.28584500870015955</v>
      </c>
      <c r="N207" s="30">
        <v>0.27677056397951955</v>
      </c>
      <c r="O207" s="30">
        <v>0.2816568034444796</v>
      </c>
      <c r="P207" s="30">
        <v>0.2683941534681596</v>
      </c>
      <c r="Q207" s="30">
        <v>0.29177829947903955</v>
      </c>
      <c r="R207" s="30">
        <v>0.20033581806335968</v>
      </c>
      <c r="S207" s="30">
        <v>0.2879391113279995</v>
      </c>
      <c r="T207" s="30">
        <v>0.2523393666547196</v>
      </c>
      <c r="U207" s="30">
        <v>0.22897641994277548</v>
      </c>
      <c r="V207" s="30">
        <v>0.2538153006573344</v>
      </c>
      <c r="W207" s="30">
        <v>0.2538153006573344</v>
      </c>
      <c r="X207" s="30">
        <v>0.20748650842459238</v>
      </c>
    </row>
    <row r="208" spans="1:24" ht="13.5" customHeight="1">
      <c r="A208" s="5" t="s">
        <v>379</v>
      </c>
      <c r="B208" s="5" t="s">
        <v>129</v>
      </c>
      <c r="C208" s="5" t="s">
        <v>126</v>
      </c>
      <c r="D208" s="5" t="s">
        <v>128</v>
      </c>
      <c r="E208" s="5" t="s">
        <v>130</v>
      </c>
      <c r="F208" s="5" t="s">
        <v>19</v>
      </c>
      <c r="G208" s="5" t="s">
        <v>20</v>
      </c>
      <c r="H208" s="5" t="s">
        <v>408</v>
      </c>
      <c r="I208" s="5" t="s">
        <v>24</v>
      </c>
      <c r="J208" s="30">
        <v>0.0015409438200354912</v>
      </c>
      <c r="K208" s="30">
        <v>0.0015200449436335633</v>
      </c>
      <c r="L208" s="30">
        <v>0.001475460673976117</v>
      </c>
      <c r="M208" s="30">
        <v>0.0011410786515452687</v>
      </c>
      <c r="N208" s="30">
        <v>0.0011048539324485936</v>
      </c>
      <c r="O208" s="30">
        <v>0.0011243595504237265</v>
      </c>
      <c r="P208" s="30">
        <v>0.0010714157302055087</v>
      </c>
      <c r="Q208" s="30">
        <v>0.0011647640448007872</v>
      </c>
      <c r="R208" s="30">
        <v>0.0007997303369804448</v>
      </c>
      <c r="S208" s="30">
        <v>0.00114943820210604</v>
      </c>
      <c r="T208" s="30">
        <v>0.0010073258425729297</v>
      </c>
      <c r="U208" s="30">
        <v>0.0009140621544944948</v>
      </c>
      <c r="V208" s="30">
        <v>0.0010132176956059139</v>
      </c>
      <c r="W208" s="30">
        <v>0.0010132176956059139</v>
      </c>
      <c r="X208" s="30">
        <v>0.0008282755270892989</v>
      </c>
    </row>
    <row r="209" spans="1:24" ht="13.5" customHeight="1">
      <c r="A209" s="5" t="s">
        <v>378</v>
      </c>
      <c r="B209" s="5" t="s">
        <v>127</v>
      </c>
      <c r="C209" s="5" t="s">
        <v>126</v>
      </c>
      <c r="D209" s="5" t="s">
        <v>128</v>
      </c>
      <c r="E209" s="5" t="s">
        <v>18</v>
      </c>
      <c r="F209" s="5" t="s">
        <v>19</v>
      </c>
      <c r="G209" s="5" t="s">
        <v>20</v>
      </c>
      <c r="H209" s="5" t="s">
        <v>195</v>
      </c>
      <c r="I209" s="5" t="s">
        <v>22</v>
      </c>
      <c r="J209" s="30">
        <v>7.281253288027098E-06</v>
      </c>
      <c r="K209" s="30">
        <v>7.589747686556506E-06</v>
      </c>
      <c r="L209" s="30">
        <v>5.5950688858703625E-06</v>
      </c>
      <c r="M209" s="30">
        <v>4.95907091776296E-06</v>
      </c>
      <c r="N209" s="30">
        <v>5.310368970582485E-06</v>
      </c>
      <c r="O209" s="30">
        <v>3.876122474060607E-06</v>
      </c>
      <c r="P209" s="30">
        <v>3.885351915555378E-06</v>
      </c>
      <c r="Q209" s="30">
        <v>3.7470784832879565E-06</v>
      </c>
      <c r="R209" s="30">
        <v>4.241425877283078E-06</v>
      </c>
      <c r="S209" s="30">
        <v>4.951081723781783E-06</v>
      </c>
      <c r="T209" s="30">
        <v>4.659639044327964E-06</v>
      </c>
      <c r="U209" s="30">
        <v>3.7559665692554324E-06</v>
      </c>
      <c r="V209" s="30">
        <v>1.6461592989545116E-05</v>
      </c>
      <c r="W209" s="30">
        <v>1.7384830740610927E-05</v>
      </c>
      <c r="X209" s="30">
        <v>1.7121634220289494E-05</v>
      </c>
    </row>
    <row r="210" spans="1:24" ht="13.5" customHeight="1">
      <c r="A210" s="5" t="s">
        <v>378</v>
      </c>
      <c r="B210" s="5" t="s">
        <v>127</v>
      </c>
      <c r="C210" s="5" t="s">
        <v>126</v>
      </c>
      <c r="D210" s="5" t="s">
        <v>128</v>
      </c>
      <c r="E210" s="5" t="s">
        <v>18</v>
      </c>
      <c r="F210" s="5" t="s">
        <v>19</v>
      </c>
      <c r="G210" s="5" t="s">
        <v>20</v>
      </c>
      <c r="H210" s="5" t="s">
        <v>195</v>
      </c>
      <c r="I210" s="5" t="s">
        <v>23</v>
      </c>
      <c r="J210" s="30">
        <v>0.018382765205946842</v>
      </c>
      <c r="K210" s="30">
        <v>0.019161611905984175</v>
      </c>
      <c r="L210" s="30">
        <v>0.014125705228408846</v>
      </c>
      <c r="M210" s="30">
        <v>0.012520019935410952</v>
      </c>
      <c r="N210" s="30">
        <v>0.013369870439787204</v>
      </c>
      <c r="O210" s="30">
        <v>0.009758880329035468</v>
      </c>
      <c r="P210" s="30">
        <v>0.00980923327081277</v>
      </c>
      <c r="Q210" s="30">
        <v>0.009433987379558518</v>
      </c>
      <c r="R210" s="30">
        <v>0.010789605750544978</v>
      </c>
      <c r="S210" s="30">
        <v>0.012465296018122048</v>
      </c>
      <c r="T210" s="30">
        <v>0.011975432102975813</v>
      </c>
      <c r="U210" s="30">
        <v>0.009456364837415238</v>
      </c>
      <c r="V210" s="30">
        <v>0.04230685838060488</v>
      </c>
      <c r="W210" s="30">
        <v>0.04376963934280122</v>
      </c>
      <c r="X210" s="30">
        <v>0.04310699171955811</v>
      </c>
    </row>
    <row r="211" spans="1:24" ht="13.5" customHeight="1">
      <c r="A211" s="5" t="s">
        <v>378</v>
      </c>
      <c r="B211" s="5" t="s">
        <v>127</v>
      </c>
      <c r="C211" s="5" t="s">
        <v>126</v>
      </c>
      <c r="D211" s="5" t="s">
        <v>128</v>
      </c>
      <c r="E211" s="5" t="s">
        <v>18</v>
      </c>
      <c r="F211" s="5" t="s">
        <v>19</v>
      </c>
      <c r="G211" s="5" t="s">
        <v>20</v>
      </c>
      <c r="H211" s="5" t="s">
        <v>195</v>
      </c>
      <c r="I211" s="5" t="s">
        <v>24</v>
      </c>
      <c r="J211" s="30">
        <v>1.0748516758516193E-05</v>
      </c>
      <c r="K211" s="30">
        <v>1.1203913251583414E-05</v>
      </c>
      <c r="L211" s="30">
        <v>8.259387402951488E-06</v>
      </c>
      <c r="M211" s="30">
        <v>7.320533259554843E-06</v>
      </c>
      <c r="N211" s="30">
        <v>7.839116099431288E-06</v>
      </c>
      <c r="O211" s="30">
        <v>5.721895080756135E-06</v>
      </c>
      <c r="P211" s="30">
        <v>5.735519494391271E-06</v>
      </c>
      <c r="Q211" s="30">
        <v>5.531401570567937E-06</v>
      </c>
      <c r="R211" s="30">
        <v>6.2611524855131145E-06</v>
      </c>
      <c r="S211" s="30">
        <v>7.3087396874873934E-06</v>
      </c>
      <c r="T211" s="30">
        <v>6.878514779722232E-06</v>
      </c>
      <c r="U211" s="30">
        <v>5.544522078424685E-06</v>
      </c>
      <c r="V211" s="30">
        <v>2.4300446794090408E-05</v>
      </c>
      <c r="W211" s="30">
        <v>2.5663321569473274E-05</v>
      </c>
      <c r="X211" s="30">
        <v>2.52747933728083E-05</v>
      </c>
    </row>
    <row r="212" spans="1:24" ht="13.5" customHeight="1">
      <c r="A212" s="5" t="s">
        <v>378</v>
      </c>
      <c r="B212" s="5" t="s">
        <v>134</v>
      </c>
      <c r="C212" s="5" t="s">
        <v>126</v>
      </c>
      <c r="D212" s="5" t="s">
        <v>409</v>
      </c>
      <c r="E212" s="5" t="s">
        <v>410</v>
      </c>
      <c r="F212" s="5" t="s">
        <v>19</v>
      </c>
      <c r="G212" s="5" t="s">
        <v>20</v>
      </c>
      <c r="H212" s="5" t="s">
        <v>195</v>
      </c>
      <c r="I212" s="5" t="s">
        <v>22</v>
      </c>
      <c r="J212" s="30">
        <v>6.33881983224232E-06</v>
      </c>
      <c r="K212" s="30">
        <v>5.745757025610433E-06</v>
      </c>
      <c r="L212" s="30">
        <v>5.212846996400113E-06</v>
      </c>
      <c r="M212" s="30">
        <v>5.433127822193688E-06</v>
      </c>
      <c r="N212" s="30">
        <v>5.404651055145642E-06</v>
      </c>
      <c r="O212" s="30">
        <v>4.52962275134461E-06</v>
      </c>
      <c r="P212" s="30">
        <v>4.753817614567462E-06</v>
      </c>
      <c r="Q212" s="30">
        <v>4.6499864405818035E-06</v>
      </c>
      <c r="R212" s="30">
        <v>5.290299072610518E-06</v>
      </c>
      <c r="S212" s="30">
        <v>5.9686137687742E-06</v>
      </c>
      <c r="T212" s="30">
        <v>4.558719705793796E-06</v>
      </c>
      <c r="U212" s="30">
        <v>4.699943247019852E-06</v>
      </c>
      <c r="V212" s="30">
        <v>8.919365239723323E-06</v>
      </c>
      <c r="W212" s="30">
        <v>8.573660677192256E-06</v>
      </c>
      <c r="X212" s="30">
        <v>9.735091723218866E-06</v>
      </c>
    </row>
    <row r="213" spans="1:24" ht="13.5" customHeight="1">
      <c r="A213" s="5" t="s">
        <v>378</v>
      </c>
      <c r="B213" s="5" t="s">
        <v>134</v>
      </c>
      <c r="C213" s="5" t="s">
        <v>126</v>
      </c>
      <c r="D213" s="5" t="s">
        <v>409</v>
      </c>
      <c r="E213" s="5" t="s">
        <v>410</v>
      </c>
      <c r="F213" s="5" t="s">
        <v>19</v>
      </c>
      <c r="G213" s="5" t="s">
        <v>20</v>
      </c>
      <c r="H213" s="5" t="s">
        <v>195</v>
      </c>
      <c r="I213" s="5" t="s">
        <v>23</v>
      </c>
      <c r="J213" s="30">
        <v>0.01600343128435285</v>
      </c>
      <c r="K213" s="30">
        <v>0.014506143125922667</v>
      </c>
      <c r="L213" s="30">
        <v>0.01316072090870957</v>
      </c>
      <c r="M213" s="30">
        <v>0.013716857406061461</v>
      </c>
      <c r="N213" s="30">
        <v>0.01360724363595971</v>
      </c>
      <c r="O213" s="30">
        <v>0.011404192375722457</v>
      </c>
      <c r="P213" s="30">
        <v>0.012001822980692708</v>
      </c>
      <c r="Q213" s="30">
        <v>0.011707231004426171</v>
      </c>
      <c r="R213" s="30">
        <v>0.013457795313991197</v>
      </c>
      <c r="S213" s="30">
        <v>0.015027127726096212</v>
      </c>
      <c r="T213" s="30">
        <v>0.011716065942851397</v>
      </c>
      <c r="U213" s="30">
        <v>0.01183300682779405</v>
      </c>
      <c r="V213" s="30">
        <v>0.02292307447289716</v>
      </c>
      <c r="W213" s="30">
        <v>0.02158583199844685</v>
      </c>
      <c r="X213" s="30">
        <v>0.024509956987904796</v>
      </c>
    </row>
    <row r="214" spans="1:24" ht="13.5" customHeight="1">
      <c r="A214" s="5" t="s">
        <v>378</v>
      </c>
      <c r="B214" s="5" t="s">
        <v>134</v>
      </c>
      <c r="C214" s="5" t="s">
        <v>126</v>
      </c>
      <c r="D214" s="5" t="s">
        <v>409</v>
      </c>
      <c r="E214" s="5" t="s">
        <v>410</v>
      </c>
      <c r="F214" s="5" t="s">
        <v>19</v>
      </c>
      <c r="G214" s="5" t="s">
        <v>20</v>
      </c>
      <c r="H214" s="5" t="s">
        <v>195</v>
      </c>
      <c r="I214" s="5" t="s">
        <v>24</v>
      </c>
      <c r="J214" s="30">
        <v>9.357305466643425E-06</v>
      </c>
      <c r="K214" s="30">
        <v>8.481831799710638E-06</v>
      </c>
      <c r="L214" s="30">
        <v>7.695155089923978E-06</v>
      </c>
      <c r="M214" s="30">
        <v>8.020331547047823E-06</v>
      </c>
      <c r="N214" s="30">
        <v>7.978294414738805E-06</v>
      </c>
      <c r="O214" s="30">
        <v>6.686585966270614E-06</v>
      </c>
      <c r="P214" s="30">
        <v>7.0175402881710166E-06</v>
      </c>
      <c r="Q214" s="30">
        <v>6.8642656980017105E-06</v>
      </c>
      <c r="R214" s="30">
        <v>7.809489107186954E-06</v>
      </c>
      <c r="S214" s="30">
        <v>8.810810801523818E-06</v>
      </c>
      <c r="T214" s="30">
        <v>6.729538613314651E-06</v>
      </c>
      <c r="U214" s="30">
        <v>6.938011459886449E-06</v>
      </c>
      <c r="V214" s="30">
        <v>1.3166682020543955E-05</v>
      </c>
      <c r="W214" s="30">
        <v>1.2656356237759996E-05</v>
      </c>
      <c r="X214" s="30">
        <v>1.437084968665642E-05</v>
      </c>
    </row>
    <row r="215" spans="1:24" ht="13.5" customHeight="1">
      <c r="A215" s="5" t="s">
        <v>377</v>
      </c>
      <c r="B215" s="5" t="s">
        <v>137</v>
      </c>
      <c r="C215" s="5" t="s">
        <v>126</v>
      </c>
      <c r="D215" s="5" t="s">
        <v>409</v>
      </c>
      <c r="E215" s="5" t="s">
        <v>411</v>
      </c>
      <c r="F215" s="5" t="s">
        <v>19</v>
      </c>
      <c r="G215" s="5" t="s">
        <v>20</v>
      </c>
      <c r="H215" s="5" t="s">
        <v>27</v>
      </c>
      <c r="I215" s="5" t="s">
        <v>22</v>
      </c>
      <c r="J215" s="30">
        <v>0.00036673643447798787</v>
      </c>
      <c r="K215" s="30">
        <v>0.00035910503806466863</v>
      </c>
      <c r="L215" s="30">
        <v>0.000368510767603289</v>
      </c>
      <c r="M215" s="30">
        <v>0.0003699952980715213</v>
      </c>
      <c r="N215" s="30">
        <v>0.00022790056349680432</v>
      </c>
      <c r="O215" s="30">
        <v>0.00023424033863798826</v>
      </c>
      <c r="P215" s="30">
        <v>0.00023150310685486356</v>
      </c>
      <c r="Q215" s="30">
        <v>0.0002499611602892912</v>
      </c>
      <c r="R215" s="30">
        <v>0.00025224127512293664</v>
      </c>
      <c r="S215" s="30">
        <v>0.00026041839453270804</v>
      </c>
      <c r="T215" s="30">
        <v>0.0002754453442091379</v>
      </c>
      <c r="U215" s="30">
        <v>0.00026344364096102127</v>
      </c>
      <c r="V215" s="30">
        <v>0.0002713233493542237</v>
      </c>
      <c r="W215" s="30">
        <v>0.0002469905746945281</v>
      </c>
      <c r="X215" s="30">
        <v>0.00026176803845796663</v>
      </c>
    </row>
    <row r="216" spans="1:24" ht="13.5" customHeight="1">
      <c r="A216" s="5" t="s">
        <v>377</v>
      </c>
      <c r="B216" s="5" t="s">
        <v>137</v>
      </c>
      <c r="C216" s="5" t="s">
        <v>126</v>
      </c>
      <c r="D216" s="5" t="s">
        <v>409</v>
      </c>
      <c r="E216" s="5" t="s">
        <v>411</v>
      </c>
      <c r="F216" s="5" t="s">
        <v>19</v>
      </c>
      <c r="G216" s="5" t="s">
        <v>20</v>
      </c>
      <c r="H216" s="5" t="s">
        <v>27</v>
      </c>
      <c r="I216" s="5" t="s">
        <v>23</v>
      </c>
      <c r="J216" s="30">
        <v>0.519519897493047</v>
      </c>
      <c r="K216" s="30">
        <v>0.5037812706925069</v>
      </c>
      <c r="L216" s="30">
        <v>0.5144773820563487</v>
      </c>
      <c r="M216" s="30">
        <v>0.5239823143918381</v>
      </c>
      <c r="N216" s="30">
        <v>0.5535422753911926</v>
      </c>
      <c r="O216" s="30">
        <v>0.582791739804617</v>
      </c>
      <c r="P216" s="30">
        <v>0.5869362002923096</v>
      </c>
      <c r="Q216" s="30">
        <v>0.6515130298593789</v>
      </c>
      <c r="R216" s="30">
        <v>0.6272481120270346</v>
      </c>
      <c r="S216" s="30">
        <v>0.7002713155286185</v>
      </c>
      <c r="T216" s="30">
        <v>0.7703250850765483</v>
      </c>
      <c r="U216" s="30">
        <v>0.8498866309356099</v>
      </c>
      <c r="V216" s="30">
        <v>1.0144728432549293</v>
      </c>
      <c r="W216" s="30">
        <v>0.9529475061552997</v>
      </c>
      <c r="X216" s="30">
        <v>0.956794662680095</v>
      </c>
    </row>
    <row r="217" spans="1:24" ht="13.5" customHeight="1">
      <c r="A217" s="5" t="s">
        <v>377</v>
      </c>
      <c r="B217" s="5" t="s">
        <v>137</v>
      </c>
      <c r="C217" s="5" t="s">
        <v>126</v>
      </c>
      <c r="D217" s="5" t="s">
        <v>409</v>
      </c>
      <c r="E217" s="5" t="s">
        <v>411</v>
      </c>
      <c r="F217" s="5" t="s">
        <v>19</v>
      </c>
      <c r="G217" s="5" t="s">
        <v>20</v>
      </c>
      <c r="H217" s="5" t="s">
        <v>27</v>
      </c>
      <c r="I217" s="5" t="s">
        <v>24</v>
      </c>
      <c r="J217" s="30">
        <v>0.005282703921019169</v>
      </c>
      <c r="K217" s="30">
        <v>0.005129593859172237</v>
      </c>
      <c r="L217" s="30">
        <v>0.0052238961897959155</v>
      </c>
      <c r="M217" s="30">
        <v>0.005294851510696737</v>
      </c>
      <c r="N217" s="30">
        <v>0.0056173587510005675</v>
      </c>
      <c r="O217" s="30">
        <v>0.005905071872995603</v>
      </c>
      <c r="P217" s="30">
        <v>0.005943183071848412</v>
      </c>
      <c r="Q217" s="30">
        <v>0.006611936191378891</v>
      </c>
      <c r="R217" s="30">
        <v>0.006365671010076276</v>
      </c>
      <c r="S217" s="30">
        <v>0.007104947329265514</v>
      </c>
      <c r="T217" s="30">
        <v>0.007819980630396189</v>
      </c>
      <c r="U217" s="30">
        <v>0.008631022883912468</v>
      </c>
      <c r="V217" s="30">
        <v>0.010330144779855504</v>
      </c>
      <c r="W217" s="30">
        <v>0.009696918324840074</v>
      </c>
      <c r="X217" s="30">
        <v>0.009735758941873724</v>
      </c>
    </row>
    <row r="218" spans="1:24" ht="13.5" customHeight="1">
      <c r="A218" s="5" t="s">
        <v>376</v>
      </c>
      <c r="B218" s="5" t="s">
        <v>137</v>
      </c>
      <c r="C218" s="5" t="s">
        <v>126</v>
      </c>
      <c r="D218" s="5" t="s">
        <v>409</v>
      </c>
      <c r="E218" s="5" t="s">
        <v>411</v>
      </c>
      <c r="F218" s="5" t="s">
        <v>19</v>
      </c>
      <c r="G218" s="5" t="s">
        <v>20</v>
      </c>
      <c r="H218" s="5" t="s">
        <v>114</v>
      </c>
      <c r="I218" s="5" t="s">
        <v>22</v>
      </c>
      <c r="J218" s="30">
        <v>0.31744419725828643</v>
      </c>
      <c r="K218" s="30">
        <v>0.3041789408880643</v>
      </c>
      <c r="L218" s="30">
        <v>0.27857539051667096</v>
      </c>
      <c r="M218" s="30">
        <v>0.2728921805969931</v>
      </c>
      <c r="N218" s="30">
        <v>0.2665069936020139</v>
      </c>
      <c r="O218" s="30">
        <v>0.2651002060488158</v>
      </c>
      <c r="P218" s="30">
        <v>0.24675835200334717</v>
      </c>
      <c r="Q218" s="30">
        <v>0.24418580779881494</v>
      </c>
      <c r="R218" s="30">
        <v>0.24165378897493442</v>
      </c>
      <c r="S218" s="30">
        <v>0.23636990176296008</v>
      </c>
      <c r="T218" s="30">
        <v>0.2270775366480325</v>
      </c>
      <c r="U218" s="30">
        <v>0.21049022917699978</v>
      </c>
      <c r="V218" s="30">
        <v>0.19906248860439232</v>
      </c>
      <c r="W218" s="30">
        <v>0.18383922286178847</v>
      </c>
      <c r="X218" s="30">
        <v>0.1760330270305068</v>
      </c>
    </row>
    <row r="219" spans="1:24" ht="13.5" customHeight="1">
      <c r="A219" s="5" t="s">
        <v>376</v>
      </c>
      <c r="B219" s="5" t="s">
        <v>137</v>
      </c>
      <c r="C219" s="5" t="s">
        <v>126</v>
      </c>
      <c r="D219" s="5" t="s">
        <v>409</v>
      </c>
      <c r="E219" s="5" t="s">
        <v>411</v>
      </c>
      <c r="F219" s="5" t="s">
        <v>19</v>
      </c>
      <c r="G219" s="5" t="s">
        <v>20</v>
      </c>
      <c r="H219" s="5" t="s">
        <v>114</v>
      </c>
      <c r="I219" s="5" t="s">
        <v>23</v>
      </c>
      <c r="J219" s="30">
        <v>41.33702375908471</v>
      </c>
      <c r="K219" s="30">
        <v>41.19738656499172</v>
      </c>
      <c r="L219" s="30">
        <v>44.1870804934126</v>
      </c>
      <c r="M219" s="30">
        <v>44.69296261285323</v>
      </c>
      <c r="N219" s="30">
        <v>45.438839141694494</v>
      </c>
      <c r="O219" s="30">
        <v>47.22551384808829</v>
      </c>
      <c r="P219" s="30">
        <v>48.75164677660821</v>
      </c>
      <c r="Q219" s="30">
        <v>50.63000855152295</v>
      </c>
      <c r="R219" s="30">
        <v>52.992469753512836</v>
      </c>
      <c r="S219" s="30">
        <v>55.64690111937592</v>
      </c>
      <c r="T219" s="30">
        <v>57.276008283608306</v>
      </c>
      <c r="U219" s="30">
        <v>60.433044906416065</v>
      </c>
      <c r="V219" s="30">
        <v>64.71242869253197</v>
      </c>
      <c r="W219" s="30">
        <v>64.98625870959746</v>
      </c>
      <c r="X219" s="30">
        <v>69.15515514251489</v>
      </c>
    </row>
    <row r="220" spans="1:24" ht="13.5" customHeight="1">
      <c r="A220" s="5" t="s">
        <v>376</v>
      </c>
      <c r="B220" s="5" t="s">
        <v>137</v>
      </c>
      <c r="C220" s="5" t="s">
        <v>126</v>
      </c>
      <c r="D220" s="5" t="s">
        <v>409</v>
      </c>
      <c r="E220" s="5" t="s">
        <v>411</v>
      </c>
      <c r="F220" s="5" t="s">
        <v>19</v>
      </c>
      <c r="G220" s="5" t="s">
        <v>20</v>
      </c>
      <c r="H220" s="5" t="s">
        <v>114</v>
      </c>
      <c r="I220" s="5" t="s">
        <v>24</v>
      </c>
      <c r="J220" s="30">
        <v>2.5740549786753517</v>
      </c>
      <c r="K220" s="30">
        <v>2.5413838410294805</v>
      </c>
      <c r="L220" s="30">
        <v>2.705968712129178</v>
      </c>
      <c r="M220" s="30">
        <v>2.6782592746147125</v>
      </c>
      <c r="N220" s="30">
        <v>2.6409782531031603</v>
      </c>
      <c r="O220" s="30">
        <v>2.640950713407368</v>
      </c>
      <c r="P220" s="30">
        <v>2.415466726772753</v>
      </c>
      <c r="Q220" s="30">
        <v>2.3980692525388747</v>
      </c>
      <c r="R220" s="30">
        <v>2.3974035309699286</v>
      </c>
      <c r="S220" s="30">
        <v>2.379954154272874</v>
      </c>
      <c r="T220" s="30">
        <v>2.276753668225424</v>
      </c>
      <c r="U220" s="30">
        <v>2.1409131398453525</v>
      </c>
      <c r="V220" s="30">
        <v>2.0360192498079934</v>
      </c>
      <c r="W220" s="30">
        <v>1.8726188396566388</v>
      </c>
      <c r="X220" s="30">
        <v>1.8191444222153608</v>
      </c>
    </row>
    <row r="221" spans="1:24" ht="13.5" customHeight="1">
      <c r="A221" s="5" t="s">
        <v>377</v>
      </c>
      <c r="B221" s="5" t="s">
        <v>138</v>
      </c>
      <c r="C221" s="5" t="s">
        <v>126</v>
      </c>
      <c r="D221" s="5" t="s">
        <v>409</v>
      </c>
      <c r="E221" s="5" t="s">
        <v>412</v>
      </c>
      <c r="F221" s="5" t="s">
        <v>19</v>
      </c>
      <c r="G221" s="5" t="s">
        <v>20</v>
      </c>
      <c r="H221" s="5" t="s">
        <v>27</v>
      </c>
      <c r="I221" s="5" t="s">
        <v>22</v>
      </c>
      <c r="J221" s="30">
        <v>0.021008758603667636</v>
      </c>
      <c r="K221" s="30">
        <v>0.020161182851345015</v>
      </c>
      <c r="L221" s="30">
        <v>0.020741891776528066</v>
      </c>
      <c r="M221" s="30">
        <v>0.019979746095862064</v>
      </c>
      <c r="N221" s="30">
        <v>0.0157251388812795</v>
      </c>
      <c r="O221" s="30">
        <v>0.01598690311204269</v>
      </c>
      <c r="P221" s="30">
        <v>0.015857962819558154</v>
      </c>
      <c r="Q221" s="30">
        <v>0.017247320059961095</v>
      </c>
      <c r="R221" s="30">
        <v>0.017278527345921165</v>
      </c>
      <c r="S221" s="30">
        <v>0.01777355542685731</v>
      </c>
      <c r="T221" s="30">
        <v>0.018110531381750828</v>
      </c>
      <c r="U221" s="30">
        <v>0.017980028495589693</v>
      </c>
      <c r="V221" s="30">
        <v>0.017703848545363082</v>
      </c>
      <c r="W221" s="30">
        <v>0.01796856430902691</v>
      </c>
      <c r="X221" s="30">
        <v>0.0173421325478403</v>
      </c>
    </row>
    <row r="222" spans="1:24" ht="13.5" customHeight="1">
      <c r="A222" s="5" t="s">
        <v>377</v>
      </c>
      <c r="B222" s="5" t="s">
        <v>138</v>
      </c>
      <c r="C222" s="5" t="s">
        <v>126</v>
      </c>
      <c r="D222" s="5" t="s">
        <v>409</v>
      </c>
      <c r="E222" s="5" t="s">
        <v>412</v>
      </c>
      <c r="F222" s="5" t="s">
        <v>19</v>
      </c>
      <c r="G222" s="5" t="s">
        <v>20</v>
      </c>
      <c r="H222" s="5" t="s">
        <v>27</v>
      </c>
      <c r="I222" s="5" t="s">
        <v>23</v>
      </c>
      <c r="J222" s="30">
        <v>17.40142960359071</v>
      </c>
      <c r="K222" s="30">
        <v>16.966599303998894</v>
      </c>
      <c r="L222" s="30">
        <v>17.73212271046013</v>
      </c>
      <c r="M222" s="30">
        <v>17.574950642913038</v>
      </c>
      <c r="N222" s="30">
        <v>19.17311327140227</v>
      </c>
      <c r="O222" s="30">
        <v>20.22214853871974</v>
      </c>
      <c r="P222" s="30">
        <v>20.517469722745364</v>
      </c>
      <c r="Q222" s="30">
        <v>22.206230475200698</v>
      </c>
      <c r="R222" s="30">
        <v>22.772746992963565</v>
      </c>
      <c r="S222" s="30">
        <v>23.92137621511468</v>
      </c>
      <c r="T222" s="30">
        <v>25.623486269996086</v>
      </c>
      <c r="U222" s="30">
        <v>25.522701245886143</v>
      </c>
      <c r="V222" s="30">
        <v>26.13689475590683</v>
      </c>
      <c r="W222" s="30">
        <v>26.93948292502446</v>
      </c>
      <c r="X222" s="30">
        <v>27.639076563815586</v>
      </c>
    </row>
    <row r="223" spans="1:24" ht="13.5" customHeight="1">
      <c r="A223" s="5" t="s">
        <v>377</v>
      </c>
      <c r="B223" s="5" t="s">
        <v>138</v>
      </c>
      <c r="C223" s="5" t="s">
        <v>126</v>
      </c>
      <c r="D223" s="5" t="s">
        <v>409</v>
      </c>
      <c r="E223" s="5" t="s">
        <v>412</v>
      </c>
      <c r="F223" s="5" t="s">
        <v>19</v>
      </c>
      <c r="G223" s="5" t="s">
        <v>20</v>
      </c>
      <c r="H223" s="5" t="s">
        <v>27</v>
      </c>
      <c r="I223" s="5" t="s">
        <v>24</v>
      </c>
      <c r="J223" s="30">
        <v>0.17559739495202553</v>
      </c>
      <c r="K223" s="30">
        <v>0.17128098940569045</v>
      </c>
      <c r="L223" s="30">
        <v>0.1790092022401861</v>
      </c>
      <c r="M223" s="30">
        <v>0.1774829092675496</v>
      </c>
      <c r="N223" s="30">
        <v>0.1938071775162551</v>
      </c>
      <c r="O223" s="30">
        <v>0.2045054551923157</v>
      </c>
      <c r="P223" s="30">
        <v>0.20755171724714286</v>
      </c>
      <c r="Q223" s="30">
        <v>0.22466825745542196</v>
      </c>
      <c r="R223" s="30">
        <v>0.23042211476151916</v>
      </c>
      <c r="S223" s="30">
        <v>0.2421077987672276</v>
      </c>
      <c r="T223" s="30">
        <v>0.25946908267477103</v>
      </c>
      <c r="U223" s="30">
        <v>0.25852804523078216</v>
      </c>
      <c r="V223" s="30">
        <v>0.2647652268439789</v>
      </c>
      <c r="W223" s="30">
        <v>0.27300370137028473</v>
      </c>
      <c r="X223" s="30">
        <v>0.2801678182374836</v>
      </c>
    </row>
    <row r="224" spans="1:24" ht="13.5" customHeight="1">
      <c r="A224" s="5" t="s">
        <v>376</v>
      </c>
      <c r="B224" s="5" t="s">
        <v>138</v>
      </c>
      <c r="C224" s="5" t="s">
        <v>126</v>
      </c>
      <c r="D224" s="5" t="s">
        <v>409</v>
      </c>
      <c r="E224" s="5" t="s">
        <v>412</v>
      </c>
      <c r="F224" s="5" t="s">
        <v>19</v>
      </c>
      <c r="G224" s="5" t="s">
        <v>20</v>
      </c>
      <c r="H224" s="5" t="s">
        <v>114</v>
      </c>
      <c r="I224" s="5" t="s">
        <v>22</v>
      </c>
      <c r="J224" s="30">
        <v>0.13987193062947317</v>
      </c>
      <c r="K224" s="30">
        <v>0.11695458978933149</v>
      </c>
      <c r="L224" s="30">
        <v>0.08428359843010183</v>
      </c>
      <c r="M224" s="30">
        <v>0.07587363686663387</v>
      </c>
      <c r="N224" s="30">
        <v>0.07011029483124105</v>
      </c>
      <c r="O224" s="30">
        <v>0.06487037797340965</v>
      </c>
      <c r="P224" s="30">
        <v>0.057742237314373945</v>
      </c>
      <c r="Q224" s="30">
        <v>0.051313449306963556</v>
      </c>
      <c r="R224" s="30">
        <v>0.04948338277529496</v>
      </c>
      <c r="S224" s="30">
        <v>0.04796879295246053</v>
      </c>
      <c r="T224" s="30">
        <v>0.0422025807455462</v>
      </c>
      <c r="U224" s="30">
        <v>0.0397621021156067</v>
      </c>
      <c r="V224" s="30">
        <v>0.037960753640837605</v>
      </c>
      <c r="W224" s="30">
        <v>0.03571022467772134</v>
      </c>
      <c r="X224" s="30">
        <v>0.0334468991451087</v>
      </c>
    </row>
    <row r="225" spans="1:24" ht="13.5" customHeight="1">
      <c r="A225" s="5" t="s">
        <v>376</v>
      </c>
      <c r="B225" s="5" t="s">
        <v>138</v>
      </c>
      <c r="C225" s="5" t="s">
        <v>126</v>
      </c>
      <c r="D225" s="5" t="s">
        <v>409</v>
      </c>
      <c r="E225" s="5" t="s">
        <v>412</v>
      </c>
      <c r="F225" s="5" t="s">
        <v>19</v>
      </c>
      <c r="G225" s="5" t="s">
        <v>20</v>
      </c>
      <c r="H225" s="5" t="s">
        <v>114</v>
      </c>
      <c r="I225" s="5" t="s">
        <v>23</v>
      </c>
      <c r="J225" s="30">
        <v>10.582160961196607</v>
      </c>
      <c r="K225" s="30">
        <v>9.229274585598404</v>
      </c>
      <c r="L225" s="30">
        <v>9.351452547908846</v>
      </c>
      <c r="M225" s="30">
        <v>8.842730898003314</v>
      </c>
      <c r="N225" s="30">
        <v>8.5840011975358</v>
      </c>
      <c r="O225" s="30">
        <v>8.450500783735544</v>
      </c>
      <c r="P225" s="30">
        <v>8.495447641290822</v>
      </c>
      <c r="Q225" s="30">
        <v>7.949322059297931</v>
      </c>
      <c r="R225" s="30">
        <v>7.959953715122738</v>
      </c>
      <c r="S225" s="30">
        <v>8.043589864001214</v>
      </c>
      <c r="T225" s="30">
        <v>6.621798587701807</v>
      </c>
      <c r="U225" s="30">
        <v>6.7372357440154405</v>
      </c>
      <c r="V225" s="30">
        <v>6.68864884319161</v>
      </c>
      <c r="W225" s="30">
        <v>7.163791185090214</v>
      </c>
      <c r="X225" s="30">
        <v>7.3057725720215965</v>
      </c>
    </row>
    <row r="226" spans="1:24" ht="13.5" customHeight="1">
      <c r="A226" s="5" t="s">
        <v>376</v>
      </c>
      <c r="B226" s="5" t="s">
        <v>138</v>
      </c>
      <c r="C226" s="5" t="s">
        <v>126</v>
      </c>
      <c r="D226" s="5" t="s">
        <v>409</v>
      </c>
      <c r="E226" s="5" t="s">
        <v>412</v>
      </c>
      <c r="F226" s="5" t="s">
        <v>19</v>
      </c>
      <c r="G226" s="5" t="s">
        <v>20</v>
      </c>
      <c r="H226" s="5" t="s">
        <v>114</v>
      </c>
      <c r="I226" s="5" t="s">
        <v>24</v>
      </c>
      <c r="J226" s="30">
        <v>0.7105996663792254</v>
      </c>
      <c r="K226" s="30">
        <v>0.6203837322506939</v>
      </c>
      <c r="L226" s="30">
        <v>0.637306391927271</v>
      </c>
      <c r="M226" s="30">
        <v>0.6040506581695757</v>
      </c>
      <c r="N226" s="30">
        <v>0.5876105326135472</v>
      </c>
      <c r="O226" s="30">
        <v>0.5714460224784558</v>
      </c>
      <c r="P226" s="30">
        <v>0.48088077089392844</v>
      </c>
      <c r="Q226" s="30">
        <v>0.4458641757105022</v>
      </c>
      <c r="R226" s="30">
        <v>0.4422600928759996</v>
      </c>
      <c r="S226" s="30">
        <v>0.44223358892954767</v>
      </c>
      <c r="T226" s="30">
        <v>0.44920700246838735</v>
      </c>
      <c r="U226" s="30">
        <v>0.4233385490615419</v>
      </c>
      <c r="V226" s="30">
        <v>0.4193218176035053</v>
      </c>
      <c r="W226" s="30">
        <v>0.40192184982074963</v>
      </c>
      <c r="X226" s="30">
        <v>0.3866862435531891</v>
      </c>
    </row>
    <row r="227" spans="1:24" ht="13.5" customHeight="1">
      <c r="A227" s="5" t="s">
        <v>376</v>
      </c>
      <c r="B227" s="5" t="s">
        <v>140</v>
      </c>
      <c r="C227" s="5" t="s">
        <v>126</v>
      </c>
      <c r="D227" s="5" t="s">
        <v>409</v>
      </c>
      <c r="E227" s="5" t="s">
        <v>141</v>
      </c>
      <c r="F227" s="5" t="s">
        <v>19</v>
      </c>
      <c r="G227" s="5" t="s">
        <v>20</v>
      </c>
      <c r="H227" s="5" t="s">
        <v>114</v>
      </c>
      <c r="I227" s="5" t="s">
        <v>22</v>
      </c>
      <c r="J227" s="30">
        <v>0.01749934162835815</v>
      </c>
      <c r="K227" s="30">
        <v>0.01703693091280567</v>
      </c>
      <c r="L227" s="30">
        <v>0.011892777692591058</v>
      </c>
      <c r="M227" s="30">
        <v>0.010811993253495324</v>
      </c>
      <c r="N227" s="30">
        <v>0.00985435656983424</v>
      </c>
      <c r="O227" s="30">
        <v>0.009641168379906355</v>
      </c>
      <c r="P227" s="30">
        <v>0.009069119758980766</v>
      </c>
      <c r="Q227" s="30">
        <v>0.006952144744814418</v>
      </c>
      <c r="R227" s="30">
        <v>0.006491795866102954</v>
      </c>
      <c r="S227" s="30">
        <v>0.006280036960349986</v>
      </c>
      <c r="T227" s="30">
        <v>0.0063863499724149475</v>
      </c>
      <c r="U227" s="30">
        <v>0.008169420659386287</v>
      </c>
      <c r="V227" s="30">
        <v>0.00919258668305998</v>
      </c>
      <c r="W227" s="30">
        <v>0.01306471634550781</v>
      </c>
      <c r="X227" s="30">
        <v>0.01447701604788287</v>
      </c>
    </row>
    <row r="228" spans="1:24" ht="13.5" customHeight="1">
      <c r="A228" s="5" t="s">
        <v>376</v>
      </c>
      <c r="B228" s="5" t="s">
        <v>140</v>
      </c>
      <c r="C228" s="5" t="s">
        <v>126</v>
      </c>
      <c r="D228" s="5" t="s">
        <v>409</v>
      </c>
      <c r="E228" s="5" t="s">
        <v>141</v>
      </c>
      <c r="F228" s="5" t="s">
        <v>19</v>
      </c>
      <c r="G228" s="5" t="s">
        <v>20</v>
      </c>
      <c r="H228" s="5" t="s">
        <v>114</v>
      </c>
      <c r="I228" s="5" t="s">
        <v>23</v>
      </c>
      <c r="J228" s="30">
        <v>0.37607056340531025</v>
      </c>
      <c r="K228" s="30">
        <v>0.37125949486381105</v>
      </c>
      <c r="L228" s="30">
        <v>0.34555194644079884</v>
      </c>
      <c r="M228" s="30">
        <v>0.31714262965095574</v>
      </c>
      <c r="N228" s="30">
        <v>0.2928659848585844</v>
      </c>
      <c r="O228" s="30">
        <v>0.29171179318769214</v>
      </c>
      <c r="P228" s="30">
        <v>0.28899731105035575</v>
      </c>
      <c r="Q228" s="30">
        <v>0.22526046150235518</v>
      </c>
      <c r="R228" s="30">
        <v>0.2129706180736634</v>
      </c>
      <c r="S228" s="30">
        <v>0.21193735456404328</v>
      </c>
      <c r="T228" s="30">
        <v>0.21853792391938218</v>
      </c>
      <c r="U228" s="30">
        <v>0.2862710898681076</v>
      </c>
      <c r="V228" s="30">
        <v>0.3243705630827157</v>
      </c>
      <c r="W228" s="30">
        <v>0.4729116090089268</v>
      </c>
      <c r="X228" s="30">
        <v>0.5261384809937429</v>
      </c>
    </row>
    <row r="229" spans="1:24" ht="13.5" customHeight="1">
      <c r="A229" s="5" t="s">
        <v>376</v>
      </c>
      <c r="B229" s="5" t="s">
        <v>140</v>
      </c>
      <c r="C229" s="5" t="s">
        <v>126</v>
      </c>
      <c r="D229" s="5" t="s">
        <v>409</v>
      </c>
      <c r="E229" s="5" t="s">
        <v>141</v>
      </c>
      <c r="F229" s="5" t="s">
        <v>19</v>
      </c>
      <c r="G229" s="5" t="s">
        <v>20</v>
      </c>
      <c r="H229" s="5" t="s">
        <v>114</v>
      </c>
      <c r="I229" s="5" t="s">
        <v>24</v>
      </c>
      <c r="J229" s="30">
        <v>0.03204495476523973</v>
      </c>
      <c r="K229" s="30">
        <v>0.03165591930069465</v>
      </c>
      <c r="L229" s="30">
        <v>0.03010598471508296</v>
      </c>
      <c r="M229" s="30">
        <v>0.027704498539351224</v>
      </c>
      <c r="N229" s="30">
        <v>0.02561849845627911</v>
      </c>
      <c r="O229" s="30">
        <v>0.025380157236083608</v>
      </c>
      <c r="P229" s="30">
        <v>0.02469377136385827</v>
      </c>
      <c r="Q229" s="30">
        <v>0.019222587880602382</v>
      </c>
      <c r="R229" s="30">
        <v>0.018390312599415037</v>
      </c>
      <c r="S229" s="30">
        <v>0.018168990194844237</v>
      </c>
      <c r="T229" s="30">
        <v>0.018270463331890845</v>
      </c>
      <c r="U229" s="30">
        <v>0.023661603332153995</v>
      </c>
      <c r="V229" s="30">
        <v>0.026992590841225142</v>
      </c>
      <c r="W229" s="30">
        <v>0.0391540089407269</v>
      </c>
      <c r="X229" s="30">
        <v>0.04349174728372378</v>
      </c>
    </row>
    <row r="230" spans="1:24" ht="13.5" customHeight="1">
      <c r="A230" s="5" t="s">
        <v>378</v>
      </c>
      <c r="B230" s="5" t="s">
        <v>134</v>
      </c>
      <c r="C230" s="5" t="s">
        <v>126</v>
      </c>
      <c r="D230" s="5" t="s">
        <v>409</v>
      </c>
      <c r="E230" s="5" t="s">
        <v>413</v>
      </c>
      <c r="F230" s="5" t="s">
        <v>414</v>
      </c>
      <c r="G230" s="5" t="s">
        <v>20</v>
      </c>
      <c r="H230" s="5" t="s">
        <v>195</v>
      </c>
      <c r="I230" s="5" t="s">
        <v>22</v>
      </c>
      <c r="J230" s="30">
        <v>3.896914394495589E-06</v>
      </c>
      <c r="K230" s="30">
        <v>4.559988214402949E-06</v>
      </c>
      <c r="L230" s="30">
        <v>3.280862982114893E-06</v>
      </c>
      <c r="M230" s="30">
        <v>3.7027110546094633E-06</v>
      </c>
      <c r="N230" s="30">
        <v>5.5252909401221E-06</v>
      </c>
      <c r="O230" s="30">
        <v>5.635991834404944E-06</v>
      </c>
      <c r="P230" s="30">
        <v>9.46164429977898E-06</v>
      </c>
      <c r="Q230" s="30">
        <v>8.394571281239077E-06</v>
      </c>
      <c r="R230" s="30">
        <v>9.57205834027254E-06</v>
      </c>
      <c r="S230" s="30">
        <v>1.0293729090890085E-05</v>
      </c>
      <c r="T230" s="30">
        <v>1.000099859023685E-05</v>
      </c>
      <c r="U230" s="30">
        <v>1.100712314912823E-05</v>
      </c>
      <c r="V230" s="30">
        <v>9.625383387204254E-06</v>
      </c>
      <c r="W230" s="30">
        <v>9.958449842596472E-06</v>
      </c>
      <c r="X230" s="30">
        <v>9.833422726860775E-06</v>
      </c>
    </row>
    <row r="231" spans="1:24" ht="13.5" customHeight="1">
      <c r="A231" s="5" t="s">
        <v>378</v>
      </c>
      <c r="B231" s="5" t="s">
        <v>134</v>
      </c>
      <c r="C231" s="5" t="s">
        <v>126</v>
      </c>
      <c r="D231" s="5" t="s">
        <v>409</v>
      </c>
      <c r="E231" s="5" t="s">
        <v>413</v>
      </c>
      <c r="F231" s="5" t="s">
        <v>414</v>
      </c>
      <c r="G231" s="5" t="s">
        <v>20</v>
      </c>
      <c r="H231" s="5" t="s">
        <v>195</v>
      </c>
      <c r="I231" s="5" t="s">
        <v>23</v>
      </c>
      <c r="J231" s="30">
        <v>0.0098384247200247</v>
      </c>
      <c r="K231" s="30">
        <v>0.011512467616679652</v>
      </c>
      <c r="L231" s="30">
        <v>0.00828309790737171</v>
      </c>
      <c r="M231" s="30">
        <v>0.009348125281436612</v>
      </c>
      <c r="N231" s="30">
        <v>0.013910977640308778</v>
      </c>
      <c r="O231" s="30">
        <v>0.014189688332979887</v>
      </c>
      <c r="P231" s="30">
        <v>0.023887534019867894</v>
      </c>
      <c r="Q231" s="30">
        <v>0.0211349401613075</v>
      </c>
      <c r="R231" s="30">
        <v>0.024350003678223816</v>
      </c>
      <c r="S231" s="30">
        <v>0.02591643350017033</v>
      </c>
      <c r="T231" s="30">
        <v>0.02570290926828894</v>
      </c>
      <c r="U231" s="30">
        <v>0.027712539605790294</v>
      </c>
      <c r="V231" s="30">
        <v>0.024737565318259637</v>
      </c>
      <c r="W231" s="30">
        <v>0.025072303810563624</v>
      </c>
      <c r="X231" s="30">
        <v>0.024757524112936854</v>
      </c>
    </row>
    <row r="232" spans="1:24" ht="13.5" customHeight="1">
      <c r="A232" s="5" t="s">
        <v>378</v>
      </c>
      <c r="B232" s="5" t="s">
        <v>134</v>
      </c>
      <c r="C232" s="5" t="s">
        <v>126</v>
      </c>
      <c r="D232" s="5" t="s">
        <v>409</v>
      </c>
      <c r="E232" s="5" t="s">
        <v>413</v>
      </c>
      <c r="F232" s="5" t="s">
        <v>414</v>
      </c>
      <c r="G232" s="5" t="s">
        <v>20</v>
      </c>
      <c r="H232" s="5" t="s">
        <v>195</v>
      </c>
      <c r="I232" s="5" t="s">
        <v>24</v>
      </c>
      <c r="J232" s="30">
        <v>5.752587915683965E-06</v>
      </c>
      <c r="K232" s="30">
        <v>6.731411173642449E-06</v>
      </c>
      <c r="L232" s="30">
        <v>4.843178687883888E-06</v>
      </c>
      <c r="M232" s="30">
        <v>5.465906794899683E-06</v>
      </c>
      <c r="N232" s="30">
        <v>8.156381863989764E-06</v>
      </c>
      <c r="O232" s="30">
        <v>8.319797469835869E-06</v>
      </c>
      <c r="P232" s="30">
        <v>1.3967189204435634E-05</v>
      </c>
      <c r="Q232" s="30">
        <v>1.239198617706721E-05</v>
      </c>
      <c r="R232" s="30">
        <v>1.413018135944994E-05</v>
      </c>
      <c r="S232" s="30">
        <v>1.5195504848456792E-05</v>
      </c>
      <c r="T232" s="30">
        <v>1.4763378871302016E-05</v>
      </c>
      <c r="U232" s="30">
        <v>1.6248610362998815E-05</v>
      </c>
      <c r="V232" s="30">
        <v>1.4208899285872948E-05</v>
      </c>
      <c r="W232" s="30">
        <v>1.4700568815261457E-05</v>
      </c>
      <c r="X232" s="30">
        <v>1.4516004977746857E-05</v>
      </c>
    </row>
    <row r="233" spans="1:24" ht="13.5" customHeight="1">
      <c r="A233" s="5" t="s">
        <v>378</v>
      </c>
      <c r="B233" s="5" t="s">
        <v>134</v>
      </c>
      <c r="C233" s="5" t="s">
        <v>126</v>
      </c>
      <c r="D233" s="5" t="s">
        <v>409</v>
      </c>
      <c r="E233" s="5" t="s">
        <v>413</v>
      </c>
      <c r="F233" s="5" t="s">
        <v>19</v>
      </c>
      <c r="G233" s="5" t="s">
        <v>20</v>
      </c>
      <c r="H233" s="5" t="s">
        <v>195</v>
      </c>
      <c r="I233" s="5" t="s">
        <v>22</v>
      </c>
      <c r="J233" s="30">
        <v>4.110237079821519E-06</v>
      </c>
      <c r="K233" s="30">
        <v>4.351453584254095E-06</v>
      </c>
      <c r="L233" s="30">
        <v>4.7340829902989565E-06</v>
      </c>
      <c r="M233" s="30">
        <v>5.225951122449087E-06</v>
      </c>
      <c r="N233" s="30">
        <v>5.9393858290131455E-06</v>
      </c>
      <c r="O233" s="30">
        <v>6.115897966448509E-06</v>
      </c>
      <c r="P233" s="30">
        <v>8.661127786688827E-06</v>
      </c>
      <c r="Q233" s="30">
        <v>1.1355123381169121E-05</v>
      </c>
      <c r="R233" s="30">
        <v>1.1792098754018279E-05</v>
      </c>
      <c r="S233" s="30">
        <v>1.4855567256058653E-05</v>
      </c>
      <c r="T233" s="30">
        <v>1.5587398289648605E-05</v>
      </c>
      <c r="U233" s="30">
        <v>1.0110152010874116E-05</v>
      </c>
      <c r="V233" s="30">
        <v>1.391887302844426E-05</v>
      </c>
      <c r="W233" s="30">
        <v>1.0857064388623549E-05</v>
      </c>
      <c r="X233" s="30">
        <v>6.067283488109195E-06</v>
      </c>
    </row>
    <row r="234" spans="1:24" ht="13.5" customHeight="1">
      <c r="A234" s="5" t="s">
        <v>378</v>
      </c>
      <c r="B234" s="5" t="s">
        <v>134</v>
      </c>
      <c r="C234" s="5" t="s">
        <v>126</v>
      </c>
      <c r="D234" s="5" t="s">
        <v>409</v>
      </c>
      <c r="E234" s="5" t="s">
        <v>413</v>
      </c>
      <c r="F234" s="5" t="s">
        <v>19</v>
      </c>
      <c r="G234" s="5" t="s">
        <v>20</v>
      </c>
      <c r="H234" s="5" t="s">
        <v>195</v>
      </c>
      <c r="I234" s="5" t="s">
        <v>23</v>
      </c>
      <c r="J234" s="30">
        <v>0.010376994205568745</v>
      </c>
      <c r="K234" s="30">
        <v>0.010985986392679541</v>
      </c>
      <c r="L234" s="30">
        <v>0.0119519995574433</v>
      </c>
      <c r="M234" s="30">
        <v>0.013193804508861689</v>
      </c>
      <c r="N234" s="30">
        <v>0.014953540792685</v>
      </c>
      <c r="O234" s="30">
        <v>0.01539794388814484</v>
      </c>
      <c r="P234" s="30">
        <v>0.021866493613566247</v>
      </c>
      <c r="Q234" s="30">
        <v>0.028588696807140518</v>
      </c>
      <c r="R234" s="30">
        <v>0.02999748202810766</v>
      </c>
      <c r="S234" s="30">
        <v>0.03740173434714525</v>
      </c>
      <c r="T234" s="30">
        <v>0.04006014802948113</v>
      </c>
      <c r="U234" s="30">
        <v>0.025454243059331957</v>
      </c>
      <c r="V234" s="30">
        <v>0.035771980901605584</v>
      </c>
      <c r="W234" s="30">
        <v>0.0273347379506856</v>
      </c>
      <c r="X234" s="30">
        <v>0.015275547632725475</v>
      </c>
    </row>
    <row r="235" spans="1:24" ht="13.5" customHeight="1">
      <c r="A235" s="5" t="s">
        <v>378</v>
      </c>
      <c r="B235" s="5" t="s">
        <v>134</v>
      </c>
      <c r="C235" s="5" t="s">
        <v>126</v>
      </c>
      <c r="D235" s="5" t="s">
        <v>409</v>
      </c>
      <c r="E235" s="5" t="s">
        <v>413</v>
      </c>
      <c r="F235" s="5" t="s">
        <v>19</v>
      </c>
      <c r="G235" s="5" t="s">
        <v>20</v>
      </c>
      <c r="H235" s="5" t="s">
        <v>195</v>
      </c>
      <c r="I235" s="5" t="s">
        <v>24</v>
      </c>
      <c r="J235" s="30">
        <v>6.0674928321174786E-06</v>
      </c>
      <c r="K235" s="30">
        <v>6.423574338660806E-06</v>
      </c>
      <c r="L235" s="30">
        <v>6.98840822377465E-06</v>
      </c>
      <c r="M235" s="30">
        <v>7.714499275996271E-06</v>
      </c>
      <c r="N235" s="30">
        <v>8.767664795209881E-06</v>
      </c>
      <c r="O235" s="30">
        <v>9.028230331423989E-06</v>
      </c>
      <c r="P235" s="30">
        <v>1.2785474351778743E-05</v>
      </c>
      <c r="Q235" s="30">
        <v>1.6762324991249657E-05</v>
      </c>
      <c r="R235" s="30">
        <v>1.7407383874979365E-05</v>
      </c>
      <c r="S235" s="30">
        <v>2.192964690180087E-05</v>
      </c>
      <c r="T235" s="30">
        <v>2.300996890376699E-05</v>
      </c>
      <c r="U235" s="30">
        <v>1.4924510111290363E-05</v>
      </c>
      <c r="V235" s="30">
        <v>2.054690780389391E-05</v>
      </c>
      <c r="W235" s="30">
        <v>1.6027095049872857E-05</v>
      </c>
      <c r="X235" s="30">
        <v>8.956466101494525E-06</v>
      </c>
    </row>
    <row r="236" spans="1:24" ht="13.5" customHeight="1">
      <c r="A236" s="5" t="s">
        <v>377</v>
      </c>
      <c r="B236" s="5" t="s">
        <v>136</v>
      </c>
      <c r="C236" s="5" t="s">
        <v>126</v>
      </c>
      <c r="D236" s="5" t="s">
        <v>409</v>
      </c>
      <c r="E236" s="5" t="s">
        <v>415</v>
      </c>
      <c r="F236" s="5" t="s">
        <v>19</v>
      </c>
      <c r="G236" s="5" t="s">
        <v>20</v>
      </c>
      <c r="H236" s="5" t="s">
        <v>27</v>
      </c>
      <c r="I236" s="5" t="s">
        <v>22</v>
      </c>
      <c r="J236" s="30">
        <v>0.0005763001113225525</v>
      </c>
      <c r="K236" s="30">
        <v>0.0004617064775117169</v>
      </c>
      <c r="L236" s="30">
        <v>0.00047379955834708586</v>
      </c>
      <c r="M236" s="30">
        <v>0.0004228517692245959</v>
      </c>
      <c r="N236" s="30">
        <v>0.0002848757043710054</v>
      </c>
      <c r="O236" s="30">
        <v>0.0002928004232974853</v>
      </c>
      <c r="P236" s="30">
        <v>0.00023150310685486356</v>
      </c>
      <c r="Q236" s="30">
        <v>0.0002499611602892912</v>
      </c>
      <c r="R236" s="30">
        <v>0.00018918095634220253</v>
      </c>
      <c r="S236" s="30">
        <v>0.00019531379589953103</v>
      </c>
      <c r="T236" s="30">
        <v>0.00020658400815685345</v>
      </c>
      <c r="U236" s="30">
        <v>0.00019758273072076595</v>
      </c>
      <c r="V236" s="30">
        <v>0.00013566167467711184</v>
      </c>
      <c r="W236" s="30">
        <v>0.00012349528734726406</v>
      </c>
      <c r="X236" s="30">
        <v>0.00013088401922898332</v>
      </c>
    </row>
    <row r="237" spans="1:24" ht="13.5" customHeight="1">
      <c r="A237" s="5" t="s">
        <v>377</v>
      </c>
      <c r="B237" s="5" t="s">
        <v>136</v>
      </c>
      <c r="C237" s="5" t="s">
        <v>126</v>
      </c>
      <c r="D237" s="5" t="s">
        <v>409</v>
      </c>
      <c r="E237" s="5" t="s">
        <v>415</v>
      </c>
      <c r="F237" s="5" t="s">
        <v>19</v>
      </c>
      <c r="G237" s="5" t="s">
        <v>20</v>
      </c>
      <c r="H237" s="5" t="s">
        <v>27</v>
      </c>
      <c r="I237" s="5" t="s">
        <v>23</v>
      </c>
      <c r="J237" s="30">
        <v>0.6098497072169491</v>
      </c>
      <c r="K237" s="30">
        <v>0.5430436815213788</v>
      </c>
      <c r="L237" s="30">
        <v>0.5118757208100309</v>
      </c>
      <c r="M237" s="30">
        <v>0.46835558720526466</v>
      </c>
      <c r="N237" s="30">
        <v>0.4636133764801156</v>
      </c>
      <c r="O237" s="30">
        <v>0.4344407606444465</v>
      </c>
      <c r="P237" s="30">
        <v>0.393337127642068</v>
      </c>
      <c r="Q237" s="30">
        <v>0.3858083393978549</v>
      </c>
      <c r="R237" s="30">
        <v>0.3621367373498552</v>
      </c>
      <c r="S237" s="30">
        <v>0.34271357090659643</v>
      </c>
      <c r="T237" s="30">
        <v>0.32962601273444436</v>
      </c>
      <c r="U237" s="30">
        <v>0.2868847787512494</v>
      </c>
      <c r="V237" s="30">
        <v>0.2791886081803928</v>
      </c>
      <c r="W237" s="30">
        <v>0.24228742563441186</v>
      </c>
      <c r="X237" s="30">
        <v>0.24111887657713912</v>
      </c>
    </row>
    <row r="238" spans="1:24" ht="13.5" customHeight="1">
      <c r="A238" s="5" t="s">
        <v>377</v>
      </c>
      <c r="B238" s="5" t="s">
        <v>136</v>
      </c>
      <c r="C238" s="5" t="s">
        <v>126</v>
      </c>
      <c r="D238" s="5" t="s">
        <v>409</v>
      </c>
      <c r="E238" s="5" t="s">
        <v>415</v>
      </c>
      <c r="F238" s="5" t="s">
        <v>19</v>
      </c>
      <c r="G238" s="5" t="s">
        <v>20</v>
      </c>
      <c r="H238" s="5" t="s">
        <v>27</v>
      </c>
      <c r="I238" s="5" t="s">
        <v>24</v>
      </c>
      <c r="J238" s="30">
        <v>0.006179409483039443</v>
      </c>
      <c r="K238" s="30">
        <v>0.005494431412806088</v>
      </c>
      <c r="L238" s="30">
        <v>0.005191229084748246</v>
      </c>
      <c r="M238" s="30">
        <v>0.004759234428171101</v>
      </c>
      <c r="N238" s="30">
        <v>0.0046919948148955075</v>
      </c>
      <c r="O238" s="30">
        <v>0.004400681505522776</v>
      </c>
      <c r="P238" s="30">
        <v>0.0039907485930928905</v>
      </c>
      <c r="Q238" s="30">
        <v>0.003923866666279576</v>
      </c>
      <c r="R238" s="30">
        <v>0.0036786010952498836</v>
      </c>
      <c r="S238" s="30">
        <v>0.0034929291122317457</v>
      </c>
      <c r="T238" s="30">
        <v>0.0033478107706865832</v>
      </c>
      <c r="U238" s="30">
        <v>0.0029233249986850545</v>
      </c>
      <c r="V238" s="30">
        <v>0.0028317860743247623</v>
      </c>
      <c r="W238" s="30">
        <v>0.002445886387529236</v>
      </c>
      <c r="X238" s="30">
        <v>0.0024622772877909965</v>
      </c>
    </row>
    <row r="239" spans="1:24" ht="13.5" customHeight="1">
      <c r="A239" s="5" t="s">
        <v>376</v>
      </c>
      <c r="B239" s="5" t="s">
        <v>136</v>
      </c>
      <c r="C239" s="5" t="s">
        <v>126</v>
      </c>
      <c r="D239" s="5" t="s">
        <v>409</v>
      </c>
      <c r="E239" s="5" t="s">
        <v>415</v>
      </c>
      <c r="F239" s="5" t="s">
        <v>19</v>
      </c>
      <c r="G239" s="5" t="s">
        <v>20</v>
      </c>
      <c r="H239" s="5" t="s">
        <v>114</v>
      </c>
      <c r="I239" s="5" t="s">
        <v>22</v>
      </c>
      <c r="J239" s="30">
        <v>0.43600991194024985</v>
      </c>
      <c r="K239" s="30">
        <v>0.41022019414961985</v>
      </c>
      <c r="L239" s="30">
        <v>0.3825725606654699</v>
      </c>
      <c r="M239" s="30">
        <v>0.36609029788150843</v>
      </c>
      <c r="N239" s="30">
        <v>0.35337597126220877</v>
      </c>
      <c r="O239" s="30">
        <v>0.34561353934061656</v>
      </c>
      <c r="P239" s="30">
        <v>0.31670149143951537</v>
      </c>
      <c r="Q239" s="30">
        <v>0.30953596840007047</v>
      </c>
      <c r="R239" s="30">
        <v>0.2992187951753779</v>
      </c>
      <c r="S239" s="30">
        <v>0.2891489357914334</v>
      </c>
      <c r="T239" s="30">
        <v>0.2798143029150879</v>
      </c>
      <c r="U239" s="30">
        <v>0.25037997849040944</v>
      </c>
      <c r="V239" s="30">
        <v>0.2312696088536744</v>
      </c>
      <c r="W239" s="30">
        <v>0.19621959692253158</v>
      </c>
      <c r="X239" s="30">
        <v>0.18377074250437522</v>
      </c>
    </row>
    <row r="240" spans="1:24" ht="13.5" customHeight="1">
      <c r="A240" s="5" t="s">
        <v>376</v>
      </c>
      <c r="B240" s="5" t="s">
        <v>136</v>
      </c>
      <c r="C240" s="5" t="s">
        <v>126</v>
      </c>
      <c r="D240" s="5" t="s">
        <v>409</v>
      </c>
      <c r="E240" s="5" t="s">
        <v>415</v>
      </c>
      <c r="F240" s="5" t="s">
        <v>19</v>
      </c>
      <c r="G240" s="5" t="s">
        <v>20</v>
      </c>
      <c r="H240" s="5" t="s">
        <v>114</v>
      </c>
      <c r="I240" s="5" t="s">
        <v>23</v>
      </c>
      <c r="J240" s="30">
        <v>59.676385773190056</v>
      </c>
      <c r="K240" s="30">
        <v>58.52837790126031</v>
      </c>
      <c r="L240" s="30">
        <v>61.79575724616705</v>
      </c>
      <c r="M240" s="30">
        <v>59.94261792827908</v>
      </c>
      <c r="N240" s="30">
        <v>59.0569806099019</v>
      </c>
      <c r="O240" s="30">
        <v>59.531340779674565</v>
      </c>
      <c r="P240" s="30">
        <v>59.785628495752185</v>
      </c>
      <c r="Q240" s="30">
        <v>60.18385832336557</v>
      </c>
      <c r="R240" s="30">
        <v>60.31905667502544</v>
      </c>
      <c r="S240" s="30">
        <v>61.004775413228</v>
      </c>
      <c r="T240" s="30">
        <v>62.67452754577792</v>
      </c>
      <c r="U240" s="30">
        <v>62.7208030372043</v>
      </c>
      <c r="V240" s="30">
        <v>64.60495253814761</v>
      </c>
      <c r="W240" s="30">
        <v>59.954588480896675</v>
      </c>
      <c r="X240" s="30">
        <v>61.06923603091213</v>
      </c>
    </row>
    <row r="241" spans="1:24" ht="13.5" customHeight="1">
      <c r="A241" s="5" t="s">
        <v>376</v>
      </c>
      <c r="B241" s="5" t="s">
        <v>136</v>
      </c>
      <c r="C241" s="5" t="s">
        <v>126</v>
      </c>
      <c r="D241" s="5" t="s">
        <v>409</v>
      </c>
      <c r="E241" s="5" t="s">
        <v>415</v>
      </c>
      <c r="F241" s="5" t="s">
        <v>19</v>
      </c>
      <c r="G241" s="5" t="s">
        <v>20</v>
      </c>
      <c r="H241" s="5" t="s">
        <v>114</v>
      </c>
      <c r="I241" s="5" t="s">
        <v>24</v>
      </c>
      <c r="J241" s="30">
        <v>3.0167021254798465</v>
      </c>
      <c r="K241" s="30">
        <v>2.863264132955667</v>
      </c>
      <c r="L241" s="30">
        <v>2.951428625637315</v>
      </c>
      <c r="M241" s="30">
        <v>2.7979916091258312</v>
      </c>
      <c r="N241" s="30">
        <v>2.6875928199734878</v>
      </c>
      <c r="O241" s="30">
        <v>2.6377272569625383</v>
      </c>
      <c r="P241" s="30">
        <v>2.398121813035533</v>
      </c>
      <c r="Q241" s="30">
        <v>2.3488577430396913</v>
      </c>
      <c r="R241" s="30">
        <v>2.2867763461775863</v>
      </c>
      <c r="S241" s="30">
        <v>2.2364760151564678</v>
      </c>
      <c r="T241" s="30">
        <v>2.1548783277849575</v>
      </c>
      <c r="U241" s="30">
        <v>1.9879863497101522</v>
      </c>
      <c r="V241" s="30">
        <v>1.8900137447299825</v>
      </c>
      <c r="W241" s="30">
        <v>1.6415491138841602</v>
      </c>
      <c r="X241" s="30">
        <v>1.5809689033292937</v>
      </c>
    </row>
    <row r="242" spans="1:24" ht="13.5" customHeight="1">
      <c r="A242" s="5" t="s">
        <v>378</v>
      </c>
      <c r="B242" s="5" t="s">
        <v>142</v>
      </c>
      <c r="C242" s="5" t="s">
        <v>126</v>
      </c>
      <c r="D242" s="5" t="s">
        <v>143</v>
      </c>
      <c r="E242" s="5" t="s">
        <v>18</v>
      </c>
      <c r="F242" s="5" t="s">
        <v>19</v>
      </c>
      <c r="G242" s="5" t="s">
        <v>20</v>
      </c>
      <c r="H242" s="5" t="s">
        <v>195</v>
      </c>
      <c r="I242" s="5" t="s">
        <v>22</v>
      </c>
      <c r="J242" s="30">
        <v>7.551980900409957E-06</v>
      </c>
      <c r="K242" s="30">
        <v>7.333758383754818E-06</v>
      </c>
      <c r="L242" s="30">
        <v>5.196153614833498E-06</v>
      </c>
      <c r="M242" s="30">
        <v>3.859193589625585E-06</v>
      </c>
      <c r="N242" s="30">
        <v>3.826899806617274E-06</v>
      </c>
      <c r="O242" s="30">
        <v>3.5230769022299297E-06</v>
      </c>
      <c r="P242" s="30">
        <v>3.700854687790145E-06</v>
      </c>
      <c r="Q242" s="30">
        <v>2.9809811123857244E-06</v>
      </c>
      <c r="R242" s="30">
        <v>5.298690443443559E-06</v>
      </c>
      <c r="S242" s="30">
        <v>5.333057335046476E-06</v>
      </c>
      <c r="T242" s="30">
        <v>4.759552960783041E-06</v>
      </c>
      <c r="U242" s="30">
        <v>5.834447781716378E-06</v>
      </c>
      <c r="V242" s="30">
        <v>3.826300598697567E-06</v>
      </c>
      <c r="W242" s="30">
        <v>5.080515906608958E-06</v>
      </c>
      <c r="X242" s="30">
        <v>5.926823925288401E-06</v>
      </c>
    </row>
    <row r="243" spans="1:24" ht="13.5" customHeight="1">
      <c r="A243" s="5" t="s">
        <v>378</v>
      </c>
      <c r="B243" s="5" t="s">
        <v>142</v>
      </c>
      <c r="C243" s="5" t="s">
        <v>126</v>
      </c>
      <c r="D243" s="5" t="s">
        <v>143</v>
      </c>
      <c r="E243" s="5" t="s">
        <v>18</v>
      </c>
      <c r="F243" s="5" t="s">
        <v>19</v>
      </c>
      <c r="G243" s="5" t="s">
        <v>20</v>
      </c>
      <c r="H243" s="5" t="s">
        <v>195</v>
      </c>
      <c r="I243" s="5" t="s">
        <v>23</v>
      </c>
      <c r="J243" s="30">
        <v>0.019066263216019386</v>
      </c>
      <c r="K243" s="30">
        <v>0.018515323270980173</v>
      </c>
      <c r="L243" s="30">
        <v>0.013118575621120551</v>
      </c>
      <c r="M243" s="30">
        <v>0.009743192117631258</v>
      </c>
      <c r="N243" s="30">
        <v>0.009634952841121968</v>
      </c>
      <c r="O243" s="30">
        <v>0.008870020518942274</v>
      </c>
      <c r="P243" s="30">
        <v>0.009343438566934903</v>
      </c>
      <c r="Q243" s="30">
        <v>0.00750519059538686</v>
      </c>
      <c r="R243" s="30">
        <v>0.013479141810573882</v>
      </c>
      <c r="S243" s="30">
        <v>0.013426992740526496</v>
      </c>
      <c r="T243" s="30">
        <v>0.012232214293885357</v>
      </c>
      <c r="U243" s="30">
        <v>0.01468933917047491</v>
      </c>
      <c r="V243" s="30">
        <v>0.009833723726101844</v>
      </c>
      <c r="W243" s="30">
        <v>0.012791171350790173</v>
      </c>
      <c r="X243" s="30">
        <v>0.014921913795350678</v>
      </c>
    </row>
    <row r="244" spans="1:24" ht="13.5" customHeight="1">
      <c r="A244" s="5" t="s">
        <v>378</v>
      </c>
      <c r="B244" s="5" t="s">
        <v>142</v>
      </c>
      <c r="C244" s="5" t="s">
        <v>126</v>
      </c>
      <c r="D244" s="5" t="s">
        <v>143</v>
      </c>
      <c r="E244" s="5" t="s">
        <v>18</v>
      </c>
      <c r="F244" s="5" t="s">
        <v>19</v>
      </c>
      <c r="G244" s="5" t="s">
        <v>20</v>
      </c>
      <c r="H244" s="5" t="s">
        <v>195</v>
      </c>
      <c r="I244" s="5" t="s">
        <v>24</v>
      </c>
      <c r="J244" s="30">
        <v>1.1148162281557552E-05</v>
      </c>
      <c r="K244" s="30">
        <v>1.082602428078092E-05</v>
      </c>
      <c r="L244" s="30">
        <v>7.670512479039925E-06</v>
      </c>
      <c r="M244" s="30">
        <v>5.696904822780626E-06</v>
      </c>
      <c r="N244" s="30">
        <v>5.649233047863595E-06</v>
      </c>
      <c r="O244" s="30">
        <v>5.200732569958467E-06</v>
      </c>
      <c r="P244" s="30">
        <v>5.4631664438806915E-06</v>
      </c>
      <c r="Q244" s="30">
        <v>4.4004959278074975E-06</v>
      </c>
      <c r="R244" s="30">
        <v>7.821876368892872E-06</v>
      </c>
      <c r="S244" s="30">
        <v>7.872608446973369E-06</v>
      </c>
      <c r="T244" s="30">
        <v>7.026006751632108E-06</v>
      </c>
      <c r="U244" s="30">
        <v>8.612756249200367E-06</v>
      </c>
      <c r="V244" s="30">
        <v>5.648348502839266E-06</v>
      </c>
      <c r="W244" s="30">
        <v>7.499809195470366E-06</v>
      </c>
      <c r="X244" s="30">
        <v>8.749121032568593E-06</v>
      </c>
    </row>
    <row r="245" spans="1:24" ht="13.5" customHeight="1">
      <c r="A245" s="5" t="s">
        <v>377</v>
      </c>
      <c r="B245" s="5" t="s">
        <v>142</v>
      </c>
      <c r="C245" s="5" t="s">
        <v>126</v>
      </c>
      <c r="D245" s="5" t="s">
        <v>143</v>
      </c>
      <c r="E245" s="5" t="s">
        <v>18</v>
      </c>
      <c r="F245" s="5" t="s">
        <v>19</v>
      </c>
      <c r="G245" s="5" t="s">
        <v>20</v>
      </c>
      <c r="H245" s="5" t="s">
        <v>27</v>
      </c>
      <c r="I245" s="5" t="s">
        <v>22</v>
      </c>
      <c r="J245" s="30">
        <v>0.0037856903490718196</v>
      </c>
      <c r="K245" s="30">
        <v>0.004001876676180767</v>
      </c>
      <c r="L245" s="30">
        <v>0.0036402479898015</v>
      </c>
      <c r="M245" s="30">
        <v>0.003208880697514044</v>
      </c>
      <c r="N245" s="30">
        <v>0.003473374665380634</v>
      </c>
      <c r="O245" s="30">
        <v>0.003961142761965773</v>
      </c>
      <c r="P245" s="30">
        <v>0.0042302781507445614</v>
      </c>
      <c r="Q245" s="30">
        <v>0.004191085791489576</v>
      </c>
      <c r="R245" s="30">
        <v>0.004397369303583689</v>
      </c>
      <c r="S245" s="30">
        <v>0.004558394772775831</v>
      </c>
      <c r="T245" s="30">
        <v>0.005002278821097265</v>
      </c>
      <c r="U245" s="30">
        <v>0.004724581099877562</v>
      </c>
      <c r="V245" s="30">
        <v>0.004962600536909231</v>
      </c>
      <c r="W245" s="30">
        <v>0.004538572386713988</v>
      </c>
      <c r="X245" s="30">
        <v>0.005197087854637444</v>
      </c>
    </row>
    <row r="246" spans="1:24" ht="13.5" customHeight="1">
      <c r="A246" s="5" t="s">
        <v>377</v>
      </c>
      <c r="B246" s="5" t="s">
        <v>142</v>
      </c>
      <c r="C246" s="5" t="s">
        <v>126</v>
      </c>
      <c r="D246" s="5" t="s">
        <v>143</v>
      </c>
      <c r="E246" s="5" t="s">
        <v>18</v>
      </c>
      <c r="F246" s="5" t="s">
        <v>19</v>
      </c>
      <c r="G246" s="5" t="s">
        <v>20</v>
      </c>
      <c r="H246" s="5" t="s">
        <v>27</v>
      </c>
      <c r="I246" s="5" t="s">
        <v>23</v>
      </c>
      <c r="J246" s="30">
        <v>2.2904399318999964</v>
      </c>
      <c r="K246" s="30">
        <v>2.421238214559997</v>
      </c>
      <c r="L246" s="30">
        <v>2.202443567499997</v>
      </c>
      <c r="M246" s="30">
        <v>1.9414552719799973</v>
      </c>
      <c r="N246" s="30">
        <v>2.1014809185299974</v>
      </c>
      <c r="O246" s="30">
        <v>2.3965931498299966</v>
      </c>
      <c r="P246" s="30">
        <v>2.5594269752899965</v>
      </c>
      <c r="Q246" s="30">
        <v>2.5357145909199965</v>
      </c>
      <c r="R246" s="30">
        <v>2.660521416049996</v>
      </c>
      <c r="S246" s="30">
        <v>2.757945962349996</v>
      </c>
      <c r="T246" s="30">
        <v>3.026507216879996</v>
      </c>
      <c r="U246" s="30">
        <v>2.858492960289996</v>
      </c>
      <c r="V246" s="30">
        <v>3.002500835439996</v>
      </c>
      <c r="W246" s="30">
        <v>2.7459529094599966</v>
      </c>
      <c r="X246" s="30">
        <v>3.144371687656025</v>
      </c>
    </row>
    <row r="247" spans="1:24" ht="13.5" customHeight="1">
      <c r="A247" s="5" t="s">
        <v>377</v>
      </c>
      <c r="B247" s="5" t="s">
        <v>142</v>
      </c>
      <c r="C247" s="5" t="s">
        <v>126</v>
      </c>
      <c r="D247" s="5" t="s">
        <v>143</v>
      </c>
      <c r="E247" s="5" t="s">
        <v>18</v>
      </c>
      <c r="F247" s="5" t="s">
        <v>19</v>
      </c>
      <c r="G247" s="5" t="s">
        <v>20</v>
      </c>
      <c r="H247" s="5" t="s">
        <v>27</v>
      </c>
      <c r="I247" s="5" t="s">
        <v>24</v>
      </c>
      <c r="J247" s="30">
        <v>0.017882880125139264</v>
      </c>
      <c r="K247" s="30">
        <v>0.018904103156053915</v>
      </c>
      <c r="L247" s="30">
        <v>0.0171958381232528</v>
      </c>
      <c r="M247" s="30">
        <v>0.01515814119968539</v>
      </c>
      <c r="N247" s="30">
        <v>0.016407560324083754</v>
      </c>
      <c r="O247" s="30">
        <v>0.018711683904143087</v>
      </c>
      <c r="P247" s="30">
        <v>0.019983028216850503</v>
      </c>
      <c r="Q247" s="30">
        <v>0.019797890976941235</v>
      </c>
      <c r="R247" s="30">
        <v>0.020772334995976284</v>
      </c>
      <c r="S247" s="30">
        <v>0.021532988640922016</v>
      </c>
      <c r="T247" s="30">
        <v>0.023629812335849935</v>
      </c>
      <c r="U247" s="30">
        <v>0.0223180211956121</v>
      </c>
      <c r="V247" s="30">
        <v>0.023442379679114084</v>
      </c>
      <c r="W247" s="30">
        <v>0.021439351464858456</v>
      </c>
      <c r="X247" s="30">
        <v>0.02455005310381116</v>
      </c>
    </row>
    <row r="248" spans="1:24" ht="13.5" customHeight="1">
      <c r="A248" s="5" t="s">
        <v>377</v>
      </c>
      <c r="B248" s="5" t="s">
        <v>149</v>
      </c>
      <c r="C248" s="5" t="s">
        <v>126</v>
      </c>
      <c r="D248" s="5" t="s">
        <v>145</v>
      </c>
      <c r="E248" s="5" t="s">
        <v>131</v>
      </c>
      <c r="F248" s="5" t="s">
        <v>147</v>
      </c>
      <c r="G248" s="5" t="s">
        <v>20</v>
      </c>
      <c r="H248" s="5" t="s">
        <v>27</v>
      </c>
      <c r="I248" s="5" t="s">
        <v>22</v>
      </c>
      <c r="J248" s="30">
        <v>3.711442775373902E-05</v>
      </c>
      <c r="K248" s="30">
        <v>3.993912418428375E-05</v>
      </c>
      <c r="L248" s="30">
        <v>4.284313399193096E-05</v>
      </c>
      <c r="M248" s="30">
        <v>4.583402928988755E-05</v>
      </c>
      <c r="N248" s="30">
        <v>4.9102351117348255E-05</v>
      </c>
      <c r="O248" s="30">
        <v>5.2466916911572814E-05</v>
      </c>
      <c r="P248" s="30">
        <v>5.5934375204929494E-05</v>
      </c>
      <c r="Q248" s="30">
        <v>5.9511958120229504E-05</v>
      </c>
      <c r="R248" s="30">
        <v>6.320753859760648E-05</v>
      </c>
      <c r="S248" s="30">
        <v>6.702969438185316E-05</v>
      </c>
      <c r="T248" s="30">
        <v>7.098777965645798E-05</v>
      </c>
      <c r="U248" s="30">
        <v>7.509200533513986E-05</v>
      </c>
      <c r="V248" s="30">
        <v>7.935352916427274E-05</v>
      </c>
      <c r="W248" s="30">
        <v>8.378455695293201E-05</v>
      </c>
      <c r="X248" s="30">
        <v>8.839845643441159E-05</v>
      </c>
    </row>
    <row r="249" spans="1:24" ht="13.5" customHeight="1">
      <c r="A249" s="5" t="s">
        <v>377</v>
      </c>
      <c r="B249" s="5" t="s">
        <v>149</v>
      </c>
      <c r="C249" s="5" t="s">
        <v>126</v>
      </c>
      <c r="D249" s="5" t="s">
        <v>145</v>
      </c>
      <c r="E249" s="5" t="s">
        <v>131</v>
      </c>
      <c r="F249" s="5" t="s">
        <v>147</v>
      </c>
      <c r="G249" s="5" t="s">
        <v>20</v>
      </c>
      <c r="H249" s="5" t="s">
        <v>27</v>
      </c>
      <c r="I249" s="5" t="s">
        <v>23</v>
      </c>
      <c r="J249" s="30">
        <v>0.014016943158226547</v>
      </c>
      <c r="K249" s="30">
        <v>0.015083741481749204</v>
      </c>
      <c r="L249" s="30">
        <v>0.016180493954259637</v>
      </c>
      <c r="M249" s="30">
        <v>0.017310060322946044</v>
      </c>
      <c r="N249" s="30">
        <v>0.01854440189981956</v>
      </c>
      <c r="O249" s="30">
        <v>0.019815091772843595</v>
      </c>
      <c r="P249" s="30">
        <v>0.021124640881993093</v>
      </c>
      <c r="Q249" s="30">
        <v>0.022475780570858434</v>
      </c>
      <c r="R249" s="30">
        <v>0.023871484199424454</v>
      </c>
      <c r="S249" s="30">
        <v>0.025314991310059525</v>
      </c>
      <c r="T249" s="30">
        <v>0.02680983468142089</v>
      </c>
      <c r="U249" s="30">
        <v>0.028359870652023205</v>
      </c>
      <c r="V249" s="30">
        <v>0.029969313149068498</v>
      </c>
      <c r="W249" s="30">
        <v>0.03164277191982659</v>
      </c>
      <c r="X249" s="30">
        <v>0.03338529553352167</v>
      </c>
    </row>
    <row r="250" spans="1:24" ht="13.5" customHeight="1">
      <c r="A250" s="5" t="s">
        <v>377</v>
      </c>
      <c r="B250" s="5" t="s">
        <v>149</v>
      </c>
      <c r="C250" s="5" t="s">
        <v>126</v>
      </c>
      <c r="D250" s="5" t="s">
        <v>145</v>
      </c>
      <c r="E250" s="5" t="s">
        <v>131</v>
      </c>
      <c r="F250" s="5" t="s">
        <v>147</v>
      </c>
      <c r="G250" s="5" t="s">
        <v>20</v>
      </c>
      <c r="H250" s="5" t="s">
        <v>27</v>
      </c>
      <c r="I250" s="5" t="s">
        <v>24</v>
      </c>
      <c r="J250" s="30">
        <v>0.0005478796477932904</v>
      </c>
      <c r="K250" s="30">
        <v>0.000589577547482284</v>
      </c>
      <c r="L250" s="30">
        <v>0.00063244626369041</v>
      </c>
      <c r="M250" s="30">
        <v>0.0006765975752316734</v>
      </c>
      <c r="N250" s="30">
        <v>0.0007248442307799028</v>
      </c>
      <c r="O250" s="30">
        <v>0.0007745116305994083</v>
      </c>
      <c r="P250" s="30">
        <v>0.0008256979196918163</v>
      </c>
      <c r="Q250" s="30">
        <v>0.0008785098579652926</v>
      </c>
      <c r="R250" s="30">
        <v>0.000933063665012286</v>
      </c>
      <c r="S250" s="30">
        <v>0.0009894859646845</v>
      </c>
      <c r="T250" s="30">
        <v>0.0010479148425477129</v>
      </c>
      <c r="U250" s="30">
        <v>0.001108501031137779</v>
      </c>
      <c r="V250" s="30">
        <v>0.0011714092400440263</v>
      </c>
      <c r="W250" s="30">
        <v>0.001236819650257568</v>
      </c>
      <c r="X250" s="30">
        <v>0.001304929594984171</v>
      </c>
    </row>
    <row r="251" spans="1:24" ht="13.5" customHeight="1">
      <c r="A251" s="5" t="s">
        <v>379</v>
      </c>
      <c r="B251" s="5" t="s">
        <v>149</v>
      </c>
      <c r="C251" s="5" t="s">
        <v>126</v>
      </c>
      <c r="D251" s="5" t="s">
        <v>145</v>
      </c>
      <c r="E251" s="5" t="s">
        <v>131</v>
      </c>
      <c r="F251" s="5" t="s">
        <v>147</v>
      </c>
      <c r="G251" s="5" t="s">
        <v>20</v>
      </c>
      <c r="H251" s="5" t="s">
        <v>406</v>
      </c>
      <c r="I251" s="5" t="s">
        <v>22</v>
      </c>
      <c r="J251" s="30">
        <v>0.0001566508239350552</v>
      </c>
      <c r="K251" s="30">
        <v>0.00016856006599839322</v>
      </c>
      <c r="L251" s="30">
        <v>0.00018084120729755095</v>
      </c>
      <c r="M251" s="30">
        <v>0.0001935538102430315</v>
      </c>
      <c r="N251" s="30">
        <v>0.00020908031065644872</v>
      </c>
      <c r="O251" s="30">
        <v>0.00022507592076938195</v>
      </c>
      <c r="P251" s="30">
        <v>0.00024158018896317044</v>
      </c>
      <c r="Q251" s="30">
        <v>0.00025863696967852055</v>
      </c>
      <c r="R251" s="30">
        <v>0.00027629495435884955</v>
      </c>
      <c r="S251" s="30">
        <v>0.0002946082750911909</v>
      </c>
      <c r="T251" s="30">
        <v>0.0003136371913531816</v>
      </c>
      <c r="U251" s="30">
        <v>0.0003334488718004582</v>
      </c>
      <c r="V251" s="30">
        <v>0.00035411828478063695</v>
      </c>
      <c r="W251" s="30">
        <v>0.00037572921327135055</v>
      </c>
      <c r="X251" s="30">
        <v>0.0003983754122490658</v>
      </c>
    </row>
    <row r="252" spans="1:24" ht="13.5" customHeight="1">
      <c r="A252" s="5" t="s">
        <v>379</v>
      </c>
      <c r="B252" s="5" t="s">
        <v>149</v>
      </c>
      <c r="C252" s="5" t="s">
        <v>126</v>
      </c>
      <c r="D252" s="5" t="s">
        <v>145</v>
      </c>
      <c r="E252" s="5" t="s">
        <v>131</v>
      </c>
      <c r="F252" s="5" t="s">
        <v>147</v>
      </c>
      <c r="G252" s="5" t="s">
        <v>20</v>
      </c>
      <c r="H252" s="5" t="s">
        <v>406</v>
      </c>
      <c r="I252" s="5" t="s">
        <v>23</v>
      </c>
      <c r="J252" s="30">
        <v>0.11837369213192293</v>
      </c>
      <c r="K252" s="30">
        <v>0.12721091346393215</v>
      </c>
      <c r="L252" s="30">
        <v>0.13629200714566359</v>
      </c>
      <c r="M252" s="30">
        <v>0.14564732108295547</v>
      </c>
      <c r="N252" s="30">
        <v>0.15631769557999942</v>
      </c>
      <c r="O252" s="30">
        <v>0.1672883766405769</v>
      </c>
      <c r="P252" s="30">
        <v>0.17858186496352282</v>
      </c>
      <c r="Q252" s="30">
        <v>0.190222853283646</v>
      </c>
      <c r="R252" s="30">
        <v>0.20223847586387825</v>
      </c>
      <c r="S252" s="30">
        <v>0.21465859074693872</v>
      </c>
      <c r="T252" s="30">
        <v>0.22751609936266334</v>
      </c>
      <c r="U252" s="30">
        <v>0.24084730875505925</v>
      </c>
      <c r="V252" s="30">
        <v>0.2546923424596799</v>
      </c>
      <c r="W252" s="30">
        <v>0.2690956069415647</v>
      </c>
      <c r="X252" s="30">
        <v>0.28410632151348986</v>
      </c>
    </row>
    <row r="253" spans="1:24" ht="13.5" customHeight="1">
      <c r="A253" s="5" t="s">
        <v>379</v>
      </c>
      <c r="B253" s="5" t="s">
        <v>149</v>
      </c>
      <c r="C253" s="5" t="s">
        <v>126</v>
      </c>
      <c r="D253" s="5" t="s">
        <v>145</v>
      </c>
      <c r="E253" s="5" t="s">
        <v>131</v>
      </c>
      <c r="F253" s="5" t="s">
        <v>147</v>
      </c>
      <c r="G253" s="5" t="s">
        <v>20</v>
      </c>
      <c r="H253" s="5" t="s">
        <v>406</v>
      </c>
      <c r="I253" s="5" t="s">
        <v>24</v>
      </c>
      <c r="J253" s="30">
        <v>0.0017908861479497063</v>
      </c>
      <c r="K253" s="30">
        <v>0.0019292303481794402</v>
      </c>
      <c r="L253" s="30">
        <v>0.002072158664444867</v>
      </c>
      <c r="M253" s="30">
        <v>0.002220483287002691</v>
      </c>
      <c r="N253" s="30">
        <v>0.0024082132947306468</v>
      </c>
      <c r="O253" s="30">
        <v>0.0026017921036610753</v>
      </c>
      <c r="P253" s="30">
        <v>0.002801738179086354</v>
      </c>
      <c r="Q253" s="30">
        <v>0.003008628669862967</v>
      </c>
      <c r="R253" s="30">
        <v>0.0032231068306035403</v>
      </c>
      <c r="S253" s="30">
        <v>0.0034458904725610017</v>
      </c>
      <c r="T253" s="30">
        <v>0.003677781591338929</v>
      </c>
      <c r="U253" s="30">
        <v>0.0039196773413299555</v>
      </c>
      <c r="V253" s="30">
        <v>0.004172582551779994</v>
      </c>
      <c r="W253" s="30">
        <v>0.004437624008077106</v>
      </c>
      <c r="X253" s="30">
        <v>0.004716066754821091</v>
      </c>
    </row>
    <row r="254" spans="1:24" ht="13.5" customHeight="1">
      <c r="A254" s="5" t="s">
        <v>377</v>
      </c>
      <c r="B254" s="5" t="s">
        <v>149</v>
      </c>
      <c r="C254" s="5" t="s">
        <v>126</v>
      </c>
      <c r="D254" s="5" t="s">
        <v>145</v>
      </c>
      <c r="E254" s="5" t="s">
        <v>131</v>
      </c>
      <c r="F254" s="5" t="s">
        <v>148</v>
      </c>
      <c r="G254" s="5" t="s">
        <v>20</v>
      </c>
      <c r="H254" s="5" t="s">
        <v>27</v>
      </c>
      <c r="I254" s="5" t="s">
        <v>22</v>
      </c>
      <c r="J254" s="30">
        <v>4.248478572458346E-06</v>
      </c>
      <c r="K254" s="30">
        <v>4.4771847279834555E-06</v>
      </c>
      <c r="L254" s="30">
        <v>4.71888650015873E-06</v>
      </c>
      <c r="M254" s="30">
        <v>4.97745175221981E-06</v>
      </c>
      <c r="N254" s="30">
        <v>5.450013800404498E-06</v>
      </c>
      <c r="O254" s="30">
        <v>5.9401762605653455E-06</v>
      </c>
      <c r="P254" s="30">
        <v>6.449914601438869E-06</v>
      </c>
      <c r="Q254" s="30">
        <v>6.981477414228114E-06</v>
      </c>
      <c r="R254" s="30">
        <v>7.53742519632412E-06</v>
      </c>
      <c r="S254" s="30">
        <v>8.120674833793941E-06</v>
      </c>
      <c r="T254" s="30">
        <v>8.73455062622792E-06</v>
      </c>
      <c r="U254" s="30">
        <v>9.382842823058118E-06</v>
      </c>
      <c r="V254" s="30">
        <v>1.0069874784680377E-05</v>
      </c>
      <c r="W254" s="30">
        <v>1.0800580047428681E-05</v>
      </c>
      <c r="X254" s="30">
        <v>1.1580590761865223E-05</v>
      </c>
    </row>
    <row r="255" spans="1:24" ht="13.5" customHeight="1">
      <c r="A255" s="5" t="s">
        <v>377</v>
      </c>
      <c r="B255" s="5" t="s">
        <v>149</v>
      </c>
      <c r="C255" s="5" t="s">
        <v>126</v>
      </c>
      <c r="D255" s="5" t="s">
        <v>145</v>
      </c>
      <c r="E255" s="5" t="s">
        <v>131</v>
      </c>
      <c r="F255" s="5" t="s">
        <v>148</v>
      </c>
      <c r="G255" s="5" t="s">
        <v>20</v>
      </c>
      <c r="H255" s="5" t="s">
        <v>27</v>
      </c>
      <c r="I255" s="5" t="s">
        <v>23</v>
      </c>
      <c r="J255" s="30">
        <v>0.0016045157170203924</v>
      </c>
      <c r="K255" s="30">
        <v>0.0016908907839674782</v>
      </c>
      <c r="L255" s="30">
        <v>0.001782173883475381</v>
      </c>
      <c r="M255" s="30">
        <v>0.0018798257849106006</v>
      </c>
      <c r="N255" s="30">
        <v>0.0020582974944056386</v>
      </c>
      <c r="O255" s="30">
        <v>0.0022434163217241875</v>
      </c>
      <c r="P255" s="30">
        <v>0.0024359283388028547</v>
      </c>
      <c r="Q255" s="30">
        <v>0.002636682767278268</v>
      </c>
      <c r="R255" s="30">
        <v>0.002846646625869534</v>
      </c>
      <c r="S255" s="30">
        <v>0.0030669215300042816</v>
      </c>
      <c r="T255" s="30">
        <v>0.0032987629622864088</v>
      </c>
      <c r="U255" s="30">
        <v>0.003543602379808487</v>
      </c>
      <c r="V255" s="30">
        <v>0.003803072578779121</v>
      </c>
      <c r="W255" s="30">
        <v>0.004079036799521508</v>
      </c>
      <c r="X255" s="30">
        <v>0.004373622126812813</v>
      </c>
    </row>
    <row r="256" spans="1:24" ht="13.5" customHeight="1">
      <c r="A256" s="5" t="s">
        <v>377</v>
      </c>
      <c r="B256" s="5" t="s">
        <v>149</v>
      </c>
      <c r="C256" s="5" t="s">
        <v>126</v>
      </c>
      <c r="D256" s="5" t="s">
        <v>145</v>
      </c>
      <c r="E256" s="5" t="s">
        <v>131</v>
      </c>
      <c r="F256" s="5" t="s">
        <v>148</v>
      </c>
      <c r="G256" s="5" t="s">
        <v>20</v>
      </c>
      <c r="H256" s="5" t="s">
        <v>27</v>
      </c>
      <c r="I256" s="5" t="s">
        <v>24</v>
      </c>
      <c r="J256" s="30">
        <v>6.271563606962321E-05</v>
      </c>
      <c r="K256" s="30">
        <v>6.609177455594625E-05</v>
      </c>
      <c r="L256" s="30">
        <v>6.965975309758125E-05</v>
      </c>
      <c r="M256" s="30">
        <v>7.347666872324481E-05</v>
      </c>
      <c r="N256" s="30">
        <v>8.045258467263781E-05</v>
      </c>
      <c r="O256" s="30">
        <v>8.768831622739318E-05</v>
      </c>
      <c r="P256" s="30">
        <v>9.521302506885949E-05</v>
      </c>
      <c r="Q256" s="30">
        <v>0.00010305990468622455</v>
      </c>
      <c r="R256" s="30">
        <v>0.00011126675289811796</v>
      </c>
      <c r="S256" s="30">
        <v>0.00011987662849886294</v>
      </c>
      <c r="T256" s="30">
        <v>0.00012893860448241217</v>
      </c>
      <c r="U256" s="30">
        <v>0.00013850863214990555</v>
      </c>
      <c r="V256" s="30">
        <v>0.00014865053253575796</v>
      </c>
      <c r="W256" s="30">
        <v>0.00015943713403347102</v>
      </c>
      <c r="X256" s="30">
        <v>0.00017095157791324853</v>
      </c>
    </row>
    <row r="257" spans="1:24" ht="13.5" customHeight="1">
      <c r="A257" s="5" t="s">
        <v>379</v>
      </c>
      <c r="B257" s="5" t="s">
        <v>149</v>
      </c>
      <c r="C257" s="5" t="s">
        <v>126</v>
      </c>
      <c r="D257" s="5" t="s">
        <v>145</v>
      </c>
      <c r="E257" s="5" t="s">
        <v>131</v>
      </c>
      <c r="F257" s="5" t="s">
        <v>148</v>
      </c>
      <c r="G257" s="5" t="s">
        <v>20</v>
      </c>
      <c r="H257" s="5" t="s">
        <v>406</v>
      </c>
      <c r="I257" s="5" t="s">
        <v>22</v>
      </c>
      <c r="J257" s="30">
        <v>0.00021561538296227694</v>
      </c>
      <c r="K257" s="30">
        <v>0.00022580948439433366</v>
      </c>
      <c r="L257" s="30">
        <v>0.00023638807323153496</v>
      </c>
      <c r="M257" s="30">
        <v>0.0002474069883275214</v>
      </c>
      <c r="N257" s="30">
        <v>0.0002612475303595143</v>
      </c>
      <c r="O257" s="30">
        <v>0.0002755580943740023</v>
      </c>
      <c r="P257" s="30">
        <v>0.0002903740359727197</v>
      </c>
      <c r="Q257" s="30">
        <v>0.000305734835647894</v>
      </c>
      <c r="R257" s="30">
        <v>0.0003216846097605194</v>
      </c>
      <c r="S257" s="30">
        <v>0.0003382726931001628</v>
      </c>
      <c r="T257" s="30">
        <v>0.00035555430335074134</v>
      </c>
      <c r="U257" s="30">
        <v>0.0003735912993082261</v>
      </c>
      <c r="V257" s="30">
        <v>0.0003924530464435602</v>
      </c>
      <c r="W257" s="30">
        <v>0.0004122174054106724</v>
      </c>
      <c r="X257" s="30">
        <v>0.00043297186140399223</v>
      </c>
    </row>
    <row r="258" spans="1:24" ht="13.5" customHeight="1">
      <c r="A258" s="5" t="s">
        <v>379</v>
      </c>
      <c r="B258" s="5" t="s">
        <v>149</v>
      </c>
      <c r="C258" s="5" t="s">
        <v>126</v>
      </c>
      <c r="D258" s="5" t="s">
        <v>145</v>
      </c>
      <c r="E258" s="5" t="s">
        <v>131</v>
      </c>
      <c r="F258" s="5" t="s">
        <v>148</v>
      </c>
      <c r="G258" s="5" t="s">
        <v>20</v>
      </c>
      <c r="H258" s="5" t="s">
        <v>406</v>
      </c>
      <c r="I258" s="5" t="s">
        <v>23</v>
      </c>
      <c r="J258" s="30">
        <v>0.0816059411024552</v>
      </c>
      <c r="K258" s="30">
        <v>0.08546394909246402</v>
      </c>
      <c r="L258" s="30">
        <v>0.08946742051667769</v>
      </c>
      <c r="M258" s="30">
        <v>0.09363746017213202</v>
      </c>
      <c r="N258" s="30">
        <v>0.09887376241145131</v>
      </c>
      <c r="O258" s="30">
        <v>0.10428787056648553</v>
      </c>
      <c r="P258" s="30">
        <v>0.1098931525899243</v>
      </c>
      <c r="Q258" s="30">
        <v>0.11570453560234306</v>
      </c>
      <c r="R258" s="30">
        <v>0.12173869898505188</v>
      </c>
      <c r="S258" s="30">
        <v>0.12801429451999477</v>
      </c>
      <c r="T258" s="30">
        <v>0.13455219747754987</v>
      </c>
      <c r="U258" s="30">
        <v>0.14137579312795545</v>
      </c>
      <c r="V258" s="30">
        <v>0.14851130381224695</v>
      </c>
      <c r="W258" s="30">
        <v>0.15598816246672642</v>
      </c>
      <c r="X258" s="30">
        <v>0.1638394393656716</v>
      </c>
    </row>
    <row r="259" spans="1:24" ht="13.5" customHeight="1">
      <c r="A259" s="5" t="s">
        <v>379</v>
      </c>
      <c r="B259" s="5" t="s">
        <v>149</v>
      </c>
      <c r="C259" s="5" t="s">
        <v>126</v>
      </c>
      <c r="D259" s="5" t="s">
        <v>145</v>
      </c>
      <c r="E259" s="5" t="s">
        <v>131</v>
      </c>
      <c r="F259" s="5" t="s">
        <v>148</v>
      </c>
      <c r="G259" s="5" t="s">
        <v>20</v>
      </c>
      <c r="H259" s="5" t="s">
        <v>406</v>
      </c>
      <c r="I259" s="5" t="s">
        <v>24</v>
      </c>
      <c r="J259" s="30">
        <v>0.000893705982531856</v>
      </c>
      <c r="K259" s="30">
        <v>0.0009404441911233738</v>
      </c>
      <c r="L259" s="30">
        <v>0.0009896731205842136</v>
      </c>
      <c r="M259" s="30">
        <v>0.0010420868706958234</v>
      </c>
      <c r="N259" s="30">
        <v>0.0011326976790502544</v>
      </c>
      <c r="O259" s="30">
        <v>0.001226640464442233</v>
      </c>
      <c r="P259" s="30">
        <v>0.0013242750690269786</v>
      </c>
      <c r="Q259" s="30">
        <v>0.0014260104828105783</v>
      </c>
      <c r="R259" s="30">
        <v>0.001532311764153248</v>
      </c>
      <c r="S259" s="30">
        <v>0.0016437079744803808</v>
      </c>
      <c r="T259" s="30">
        <v>0.0017608012771280573</v>
      </c>
      <c r="U259" s="30">
        <v>0.0018842773725461232</v>
      </c>
      <c r="V259" s="30">
        <v>0.002014917467700214</v>
      </c>
      <c r="W259" s="30">
        <v>0.0021536120069498292</v>
      </c>
      <c r="X259" s="30">
        <v>0.002301376425501114</v>
      </c>
    </row>
    <row r="260" spans="1:24" ht="13.5" customHeight="1">
      <c r="A260" s="5" t="s">
        <v>377</v>
      </c>
      <c r="B260" s="5" t="s">
        <v>149</v>
      </c>
      <c r="C260" s="5" t="s">
        <v>126</v>
      </c>
      <c r="D260" s="5" t="s">
        <v>145</v>
      </c>
      <c r="E260" s="5" t="s">
        <v>131</v>
      </c>
      <c r="F260" s="5" t="s">
        <v>150</v>
      </c>
      <c r="G260" s="5" t="s">
        <v>20</v>
      </c>
      <c r="H260" s="5" t="s">
        <v>27</v>
      </c>
      <c r="I260" s="5" t="s">
        <v>22</v>
      </c>
      <c r="J260" s="30">
        <v>0.0030904377885543097</v>
      </c>
      <c r="K260" s="30">
        <v>0.0030659986687310943</v>
      </c>
      <c r="L260" s="30">
        <v>0.003018601587861838</v>
      </c>
      <c r="M260" s="30">
        <v>0.002971204506992554</v>
      </c>
      <c r="N260" s="30">
        <v>0.0029934218886500373</v>
      </c>
      <c r="O260" s="30">
        <v>0.0029582443676923606</v>
      </c>
      <c r="P260" s="30">
        <v>0.002945284228392167</v>
      </c>
      <c r="Q260" s="30">
        <v>0.0029719450863811407</v>
      </c>
      <c r="R260" s="30">
        <v>0.0029852755153756136</v>
      </c>
      <c r="S260" s="30">
        <v>0.0030030494207016053</v>
      </c>
      <c r="T260" s="30">
        <v>0.0030289696993019933</v>
      </c>
      <c r="U260" s="30">
        <v>0.003047484184016544</v>
      </c>
      <c r="V260" s="30">
        <v>0.0030674798275082673</v>
      </c>
      <c r="W260" s="30">
        <v>0.0030863646019171254</v>
      </c>
      <c r="X260" s="30">
        <v>0.0031026573484659167</v>
      </c>
    </row>
    <row r="261" spans="1:24" ht="13.5" customHeight="1">
      <c r="A261" s="5" t="s">
        <v>377</v>
      </c>
      <c r="B261" s="5" t="s">
        <v>149</v>
      </c>
      <c r="C261" s="5" t="s">
        <v>126</v>
      </c>
      <c r="D261" s="5" t="s">
        <v>145</v>
      </c>
      <c r="E261" s="5" t="s">
        <v>131</v>
      </c>
      <c r="F261" s="5" t="s">
        <v>150</v>
      </c>
      <c r="G261" s="5" t="s">
        <v>20</v>
      </c>
      <c r="H261" s="5" t="s">
        <v>27</v>
      </c>
      <c r="I261" s="5" t="s">
        <v>23</v>
      </c>
      <c r="J261" s="30">
        <v>1.1671604127545014</v>
      </c>
      <c r="K261" s="30">
        <v>1.157930531704683</v>
      </c>
      <c r="L261" s="30">
        <v>1.1400301563353417</v>
      </c>
      <c r="M261" s="30">
        <v>1.1221297809659898</v>
      </c>
      <c r="N261" s="30">
        <v>1.1305205819203756</v>
      </c>
      <c r="O261" s="30">
        <v>1.117235147075933</v>
      </c>
      <c r="P261" s="30">
        <v>1.1123405131858761</v>
      </c>
      <c r="Q261" s="30">
        <v>1.1224094743311372</v>
      </c>
      <c r="R261" s="30">
        <v>1.1274439549037627</v>
      </c>
      <c r="S261" s="30">
        <v>1.1341565956672734</v>
      </c>
      <c r="T261" s="30">
        <v>1.143945863447387</v>
      </c>
      <c r="U261" s="30">
        <v>1.150938197576035</v>
      </c>
      <c r="V261" s="30">
        <v>1.1584899184349782</v>
      </c>
      <c r="W261" s="30">
        <v>1.1656220992462054</v>
      </c>
      <c r="X261" s="30">
        <v>1.1717753532794106</v>
      </c>
    </row>
    <row r="262" spans="1:24" ht="13.5" customHeight="1">
      <c r="A262" s="5" t="s">
        <v>377</v>
      </c>
      <c r="B262" s="5" t="s">
        <v>149</v>
      </c>
      <c r="C262" s="5" t="s">
        <v>126</v>
      </c>
      <c r="D262" s="5" t="s">
        <v>145</v>
      </c>
      <c r="E262" s="5" t="s">
        <v>131</v>
      </c>
      <c r="F262" s="5" t="s">
        <v>150</v>
      </c>
      <c r="G262" s="5" t="s">
        <v>20</v>
      </c>
      <c r="H262" s="5" t="s">
        <v>27</v>
      </c>
      <c r="I262" s="5" t="s">
        <v>24</v>
      </c>
      <c r="J262" s="30">
        <v>0.045620748307230286</v>
      </c>
      <c r="K262" s="30">
        <v>0.04525998034793521</v>
      </c>
      <c r="L262" s="30">
        <v>0.04456030915415094</v>
      </c>
      <c r="M262" s="30">
        <v>0.04386063796036628</v>
      </c>
      <c r="N262" s="30">
        <v>0.04418860883245294</v>
      </c>
      <c r="O262" s="30">
        <v>0.0436693216183158</v>
      </c>
      <c r="P262" s="30">
        <v>0.04347800527626532</v>
      </c>
      <c r="Q262" s="30">
        <v>0.04387157032276922</v>
      </c>
      <c r="R262" s="30">
        <v>0.04406835284602097</v>
      </c>
      <c r="S262" s="30">
        <v>0.04433072954369037</v>
      </c>
      <c r="T262" s="30">
        <v>0.044713362227791334</v>
      </c>
      <c r="U262" s="30">
        <v>0.04498667128786327</v>
      </c>
      <c r="V262" s="30">
        <v>0.04528184507274109</v>
      </c>
      <c r="W262" s="30">
        <v>0.0455606203140147</v>
      </c>
      <c r="X262" s="30">
        <v>0.04580113228687782</v>
      </c>
    </row>
    <row r="263" spans="1:24" ht="13.5" customHeight="1">
      <c r="A263" s="5" t="s">
        <v>377</v>
      </c>
      <c r="B263" s="5" t="s">
        <v>149</v>
      </c>
      <c r="C263" s="5" t="s">
        <v>126</v>
      </c>
      <c r="D263" s="5" t="s">
        <v>145</v>
      </c>
      <c r="E263" s="5" t="s">
        <v>132</v>
      </c>
      <c r="F263" s="5" t="s">
        <v>147</v>
      </c>
      <c r="G263" s="5" t="s">
        <v>20</v>
      </c>
      <c r="H263" s="5" t="s">
        <v>27</v>
      </c>
      <c r="I263" s="5" t="s">
        <v>22</v>
      </c>
      <c r="J263" s="30">
        <v>1.61006688897474E-05</v>
      </c>
      <c r="K263" s="30">
        <v>1.702879117334255E-05</v>
      </c>
      <c r="L263" s="30">
        <v>1.7984191587808866E-05</v>
      </c>
      <c r="M263" s="30">
        <v>1.8968662224002308E-05</v>
      </c>
      <c r="N263" s="30">
        <v>2.0010783301723265E-05</v>
      </c>
      <c r="O263" s="30">
        <v>2.1084875234962857E-05</v>
      </c>
      <c r="P263" s="30">
        <v>2.219276283713001E-05</v>
      </c>
      <c r="Q263" s="30">
        <v>2.3336418247096724E-05</v>
      </c>
      <c r="R263" s="30">
        <v>2.4517972731933186E-05</v>
      </c>
      <c r="S263" s="30">
        <v>2.5739729713235582E-05</v>
      </c>
      <c r="T263" s="30">
        <v>2.7004179160742107E-05</v>
      </c>
      <c r="U263" s="30">
        <v>2.831401351607645E-05</v>
      </c>
      <c r="V263" s="30">
        <v>2.9672145331304804E-05</v>
      </c>
      <c r="W263" s="30">
        <v>3.108172683192612E-05</v>
      </c>
      <c r="X263" s="30">
        <v>3.2546171642399936E-05</v>
      </c>
    </row>
    <row r="264" spans="1:24" ht="13.5" customHeight="1">
      <c r="A264" s="5" t="s">
        <v>377</v>
      </c>
      <c r="B264" s="5" t="s">
        <v>149</v>
      </c>
      <c r="C264" s="5" t="s">
        <v>126</v>
      </c>
      <c r="D264" s="5" t="s">
        <v>145</v>
      </c>
      <c r="E264" s="5" t="s">
        <v>132</v>
      </c>
      <c r="F264" s="5" t="s">
        <v>147</v>
      </c>
      <c r="G264" s="5" t="s">
        <v>20</v>
      </c>
      <c r="H264" s="5" t="s">
        <v>27</v>
      </c>
      <c r="I264" s="5" t="s">
        <v>23</v>
      </c>
      <c r="J264" s="30">
        <v>0.006080712388574555</v>
      </c>
      <c r="K264" s="30">
        <v>0.006431234761689307</v>
      </c>
      <c r="L264" s="30">
        <v>0.006792059220354746</v>
      </c>
      <c r="M264" s="30">
        <v>0.007163862580493485</v>
      </c>
      <c r="N264" s="30">
        <v>0.007557438685379889</v>
      </c>
      <c r="O264" s="30">
        <v>0.007963089169197786</v>
      </c>
      <c r="P264" s="30">
        <v>0.00838150320614106</v>
      </c>
      <c r="Q264" s="30">
        <v>0.008813425610561995</v>
      </c>
      <c r="R264" s="30">
        <v>0.009259661294490356</v>
      </c>
      <c r="S264" s="30">
        <v>0.00972108018726466</v>
      </c>
      <c r="T264" s="30">
        <v>0.010198622671544644</v>
      </c>
      <c r="U264" s="30">
        <v>0.010693305597204562</v>
      </c>
      <c r="V264" s="30">
        <v>0.011206228942857305</v>
      </c>
      <c r="W264" s="30">
        <v>0.011738583204175715</v>
      </c>
      <c r="X264" s="30">
        <v>0.012291657598935923</v>
      </c>
    </row>
    <row r="265" spans="1:24" ht="13.5" customHeight="1">
      <c r="A265" s="5" t="s">
        <v>377</v>
      </c>
      <c r="B265" s="5" t="s">
        <v>149</v>
      </c>
      <c r="C265" s="5" t="s">
        <v>126</v>
      </c>
      <c r="D265" s="5" t="s">
        <v>145</v>
      </c>
      <c r="E265" s="5" t="s">
        <v>132</v>
      </c>
      <c r="F265" s="5" t="s">
        <v>147</v>
      </c>
      <c r="G265" s="5" t="s">
        <v>20</v>
      </c>
      <c r="H265" s="5" t="s">
        <v>27</v>
      </c>
      <c r="I265" s="5" t="s">
        <v>24</v>
      </c>
      <c r="J265" s="30">
        <v>0.00023767654075341403</v>
      </c>
      <c r="K265" s="30">
        <v>0.00025137739351124714</v>
      </c>
      <c r="L265" s="30">
        <v>0.00026548092343908324</v>
      </c>
      <c r="M265" s="30">
        <v>0.0002800135852114627</v>
      </c>
      <c r="N265" s="30">
        <v>0.0002953972773111529</v>
      </c>
      <c r="O265" s="30">
        <v>0.000311252920135166</v>
      </c>
      <c r="P265" s="30">
        <v>0.00032760745140525253</v>
      </c>
      <c r="Q265" s="30">
        <v>0.00034448998364761834</v>
      </c>
      <c r="R265" s="30">
        <v>0.00036193197842377555</v>
      </c>
      <c r="S265" s="30">
        <v>0.0003799674386239538</v>
      </c>
      <c r="T265" s="30">
        <v>0.00039863312094428824</v>
      </c>
      <c r="U265" s="30">
        <v>0.0004179687709516047</v>
      </c>
      <c r="V265" s="30">
        <v>0.0004380173834621186</v>
      </c>
      <c r="W265" s="30">
        <v>0.0004588254913284332</v>
      </c>
      <c r="X265" s="30">
        <v>0.00048044348614971336</v>
      </c>
    </row>
    <row r="266" spans="1:24" ht="13.5" customHeight="1">
      <c r="A266" s="5" t="s">
        <v>379</v>
      </c>
      <c r="B266" s="5" t="s">
        <v>149</v>
      </c>
      <c r="C266" s="5" t="s">
        <v>126</v>
      </c>
      <c r="D266" s="5" t="s">
        <v>145</v>
      </c>
      <c r="E266" s="5" t="s">
        <v>132</v>
      </c>
      <c r="F266" s="5" t="s">
        <v>147</v>
      </c>
      <c r="G266" s="5" t="s">
        <v>20</v>
      </c>
      <c r="H266" s="5" t="s">
        <v>406</v>
      </c>
      <c r="I266" s="5" t="s">
        <v>22</v>
      </c>
      <c r="J266" s="30">
        <v>7.922112874402787E-05</v>
      </c>
      <c r="K266" s="30">
        <v>8.411576129447842E-05</v>
      </c>
      <c r="L266" s="30">
        <v>8.914562133862607E-05</v>
      </c>
      <c r="M266" s="30">
        <v>9.432308837954241E-05</v>
      </c>
      <c r="N266" s="30">
        <v>9.999697065650418E-05</v>
      </c>
      <c r="O266" s="30">
        <v>0.00010583219715248496</v>
      </c>
      <c r="P266" s="30">
        <v>0.00011183904804068616</v>
      </c>
      <c r="Q266" s="30">
        <v>0.00011802872119270698</v>
      </c>
      <c r="R266" s="30">
        <v>0.00012441342496642382</v>
      </c>
      <c r="S266" s="30">
        <v>0.00013100648253194737</v>
      </c>
      <c r="T266" s="30">
        <v>0.00013782244930128868</v>
      </c>
      <c r="U266" s="30">
        <v>0.00014487724525198491</v>
      </c>
      <c r="V266" s="30">
        <v>0.00015218830419247325</v>
      </c>
      <c r="W266" s="30">
        <v>0.00015977474231234333</v>
      </c>
      <c r="X266" s="30">
        <v>0.00016765754869935273</v>
      </c>
    </row>
    <row r="267" spans="1:24" ht="13.5" customHeight="1">
      <c r="A267" s="5" t="s">
        <v>379</v>
      </c>
      <c r="B267" s="5" t="s">
        <v>149</v>
      </c>
      <c r="C267" s="5" t="s">
        <v>126</v>
      </c>
      <c r="D267" s="5" t="s">
        <v>145</v>
      </c>
      <c r="E267" s="5" t="s">
        <v>132</v>
      </c>
      <c r="F267" s="5" t="s">
        <v>147</v>
      </c>
      <c r="G267" s="5" t="s">
        <v>20</v>
      </c>
      <c r="H267" s="5" t="s">
        <v>406</v>
      </c>
      <c r="I267" s="5" t="s">
        <v>23</v>
      </c>
      <c r="J267" s="30">
        <v>0.0682608031104637</v>
      </c>
      <c r="K267" s="30">
        <v>0.07263792604780464</v>
      </c>
      <c r="L267" s="30">
        <v>0.07712272830698504</v>
      </c>
      <c r="M267" s="30">
        <v>0.08172299628491606</v>
      </c>
      <c r="N267" s="30">
        <v>0.08658970697587506</v>
      </c>
      <c r="O267" s="30">
        <v>0.09158321263103744</v>
      </c>
      <c r="P267" s="30">
        <v>0.09671086568992077</v>
      </c>
      <c r="Q267" s="30">
        <v>0.1019805783128836</v>
      </c>
      <c r="R267" s="30">
        <v>0.10740087096776584</v>
      </c>
      <c r="S267" s="30">
        <v>0.11298092645189164</v>
      </c>
      <c r="T267" s="30">
        <v>0.11873065004508544</v>
      </c>
      <c r="U267" s="30">
        <v>0.1246607365866304</v>
      </c>
      <c r="V267" s="30">
        <v>0.13078274538049037</v>
      </c>
      <c r="W267" s="30">
        <v>0.1371091839607044</v>
      </c>
      <c r="X267" s="30">
        <v>0.14365360189499563</v>
      </c>
    </row>
    <row r="268" spans="1:24" ht="13.5" customHeight="1">
      <c r="A268" s="5" t="s">
        <v>379</v>
      </c>
      <c r="B268" s="5" t="s">
        <v>149</v>
      </c>
      <c r="C268" s="5" t="s">
        <v>126</v>
      </c>
      <c r="D268" s="5" t="s">
        <v>145</v>
      </c>
      <c r="E268" s="5" t="s">
        <v>132</v>
      </c>
      <c r="F268" s="5" t="s">
        <v>147</v>
      </c>
      <c r="G268" s="5" t="s">
        <v>20</v>
      </c>
      <c r="H268" s="5" t="s">
        <v>406</v>
      </c>
      <c r="I268" s="5" t="s">
        <v>24</v>
      </c>
      <c r="J268" s="30">
        <v>0.0008362221321182957</v>
      </c>
      <c r="K268" s="30">
        <v>0.0008867737095582224</v>
      </c>
      <c r="L268" s="30">
        <v>0.0009388277202522766</v>
      </c>
      <c r="M268" s="30">
        <v>0.0009925400742307091</v>
      </c>
      <c r="N268" s="30">
        <v>0.0010529006244275176</v>
      </c>
      <c r="O268" s="30">
        <v>0.0011150689864207843</v>
      </c>
      <c r="P268" s="30">
        <v>0.001179166812790242</v>
      </c>
      <c r="Q268" s="30">
        <v>0.001245327435129407</v>
      </c>
      <c r="R268" s="30">
        <v>0.0013136971159478628</v>
      </c>
      <c r="S268" s="30">
        <v>0.0013844364615950716</v>
      </c>
      <c r="T268" s="30">
        <v>0.0014577220184334727</v>
      </c>
      <c r="U268" s="30">
        <v>0.0015337480777004363</v>
      </c>
      <c r="V268" s="30">
        <v>0.0016127287181824529</v>
      </c>
      <c r="W268" s="30">
        <v>0.0016949001200512617</v>
      </c>
      <c r="X268" s="30">
        <v>0.0017805231880604357</v>
      </c>
    </row>
    <row r="269" spans="1:24" ht="13.5" customHeight="1">
      <c r="A269" s="5" t="s">
        <v>377</v>
      </c>
      <c r="B269" s="5" t="s">
        <v>149</v>
      </c>
      <c r="C269" s="5" t="s">
        <v>126</v>
      </c>
      <c r="D269" s="5" t="s">
        <v>145</v>
      </c>
      <c r="E269" s="5" t="s">
        <v>132</v>
      </c>
      <c r="F269" s="5" t="s">
        <v>148</v>
      </c>
      <c r="G269" s="5" t="s">
        <v>20</v>
      </c>
      <c r="H269" s="5" t="s">
        <v>27</v>
      </c>
      <c r="I269" s="5" t="s">
        <v>22</v>
      </c>
      <c r="J269" s="30">
        <v>6.46641555425058E-06</v>
      </c>
      <c r="K269" s="30">
        <v>6.818579146685619E-06</v>
      </c>
      <c r="L269" s="30">
        <v>7.185217589996725E-06</v>
      </c>
      <c r="M269" s="30">
        <v>7.569106194158745E-06</v>
      </c>
      <c r="N269" s="30">
        <v>8.097477667805238E-06</v>
      </c>
      <c r="O269" s="30">
        <v>8.644210028165595E-06</v>
      </c>
      <c r="P269" s="30">
        <v>9.21092897736218E-06</v>
      </c>
      <c r="Q269" s="30">
        <v>9.799461642799405E-06</v>
      </c>
      <c r="R269" s="30">
        <v>1.0411863017040617E-05</v>
      </c>
      <c r="S269" s="30">
        <v>1.10504461673728E-05</v>
      </c>
      <c r="T269" s="30">
        <v>1.1717816764393947E-05</v>
      </c>
      <c r="U269" s="30">
        <v>1.2416912560186308E-05</v>
      </c>
      <c r="V269" s="30">
        <v>1.3151048539936207E-05</v>
      </c>
      <c r="W269" s="30">
        <v>1.3923968578026063E-05</v>
      </c>
      <c r="X269" s="30">
        <v>1.473990455272153E-05</v>
      </c>
    </row>
    <row r="270" spans="1:24" ht="13.5" customHeight="1">
      <c r="A270" s="5" t="s">
        <v>377</v>
      </c>
      <c r="B270" s="5" t="s">
        <v>149</v>
      </c>
      <c r="C270" s="5" t="s">
        <v>126</v>
      </c>
      <c r="D270" s="5" t="s">
        <v>145</v>
      </c>
      <c r="E270" s="5" t="s">
        <v>132</v>
      </c>
      <c r="F270" s="5" t="s">
        <v>148</v>
      </c>
      <c r="G270" s="5" t="s">
        <v>20</v>
      </c>
      <c r="H270" s="5" t="s">
        <v>27</v>
      </c>
      <c r="I270" s="5" t="s">
        <v>23</v>
      </c>
      <c r="J270" s="30">
        <v>0.0024421602257432415</v>
      </c>
      <c r="K270" s="30">
        <v>0.0025751612540848815</v>
      </c>
      <c r="L270" s="30">
        <v>0.002713628974875611</v>
      </c>
      <c r="M270" s="30">
        <v>0.0028586115347397564</v>
      </c>
      <c r="N270" s="30">
        <v>0.0030581606955586292</v>
      </c>
      <c r="O270" s="30">
        <v>0.0032646441814090108</v>
      </c>
      <c r="P270" s="30">
        <v>0.0034786759684619084</v>
      </c>
      <c r="Q270" s="30">
        <v>0.003700946104833931</v>
      </c>
      <c r="R270" s="30">
        <v>0.003932230696090874</v>
      </c>
      <c r="S270" s="30">
        <v>0.00417340331444293</v>
      </c>
      <c r="T270" s="30">
        <v>0.0044254480390978805</v>
      </c>
      <c r="U270" s="30">
        <v>0.004689474365916013</v>
      </c>
      <c r="V270" s="30">
        <v>0.004966734259746023</v>
      </c>
      <c r="W270" s="30">
        <v>0.005258641663293911</v>
      </c>
      <c r="X270" s="30">
        <v>0.005566794822866918</v>
      </c>
    </row>
    <row r="271" spans="1:24" ht="13.5" customHeight="1">
      <c r="A271" s="5" t="s">
        <v>377</v>
      </c>
      <c r="B271" s="5" t="s">
        <v>149</v>
      </c>
      <c r="C271" s="5" t="s">
        <v>126</v>
      </c>
      <c r="D271" s="5" t="s">
        <v>145</v>
      </c>
      <c r="E271" s="5" t="s">
        <v>132</v>
      </c>
      <c r="F271" s="5" t="s">
        <v>148</v>
      </c>
      <c r="G271" s="5" t="s">
        <v>20</v>
      </c>
      <c r="H271" s="5" t="s">
        <v>27</v>
      </c>
      <c r="I271" s="5" t="s">
        <v>24</v>
      </c>
      <c r="J271" s="30">
        <v>9.545661056274666E-05</v>
      </c>
      <c r="K271" s="30">
        <v>0.00010065521597488295</v>
      </c>
      <c r="L271" s="30">
        <v>0.00010606749775709452</v>
      </c>
      <c r="M271" s="30">
        <v>0.00011173442477091481</v>
      </c>
      <c r="N271" s="30">
        <v>0.0001195341941437916</v>
      </c>
      <c r="O271" s="30">
        <v>0.00012760500517768262</v>
      </c>
      <c r="P271" s="30">
        <v>0.0001359708563324893</v>
      </c>
      <c r="Q271" s="30">
        <v>0.0001446587194889436</v>
      </c>
      <c r="R271" s="30">
        <v>0.000153698930251552</v>
      </c>
      <c r="S271" s="30">
        <v>0.00016312563389931276</v>
      </c>
      <c r="T271" s="30">
        <v>0.00017297729509343425</v>
      </c>
      <c r="U271" s="30">
        <v>0.0001832972806503693</v>
      </c>
      <c r="V271" s="30">
        <v>0.00019413452606572494</v>
      </c>
      <c r="W271" s="30">
        <v>0.0002055442980565752</v>
      </c>
      <c r="X271" s="30">
        <v>0.00021758906720684165</v>
      </c>
    </row>
    <row r="272" spans="1:24" ht="13.5" customHeight="1">
      <c r="A272" s="5" t="s">
        <v>379</v>
      </c>
      <c r="B272" s="5" t="s">
        <v>149</v>
      </c>
      <c r="C272" s="5" t="s">
        <v>126</v>
      </c>
      <c r="D272" s="5" t="s">
        <v>145</v>
      </c>
      <c r="E272" s="5" t="s">
        <v>132</v>
      </c>
      <c r="F272" s="5" t="s">
        <v>148</v>
      </c>
      <c r="G272" s="5" t="s">
        <v>20</v>
      </c>
      <c r="H272" s="5" t="s">
        <v>406</v>
      </c>
      <c r="I272" s="5" t="s">
        <v>22</v>
      </c>
      <c r="J272" s="30">
        <v>0.00038561695893085803</v>
      </c>
      <c r="K272" s="30">
        <v>0.0004100112097593299</v>
      </c>
      <c r="L272" s="30">
        <v>0.00043510818775816185</v>
      </c>
      <c r="M272" s="30">
        <v>0.00046096903799178185</v>
      </c>
      <c r="N272" s="30">
        <v>0.0004891539084621473</v>
      </c>
      <c r="O272" s="30">
        <v>0.0005181774620274321</v>
      </c>
      <c r="P272" s="30">
        <v>0.0005480931774541658</v>
      </c>
      <c r="Q272" s="30">
        <v>0.0005789592586236892</v>
      </c>
      <c r="R272" s="30">
        <v>0.0006108390906465508</v>
      </c>
      <c r="S272" s="30">
        <v>0.0006438017504935637</v>
      </c>
      <c r="T272" s="30">
        <v>0.0006779225793270716</v>
      </c>
      <c r="U272" s="30">
        <v>0.000713283824731105</v>
      </c>
      <c r="V272" s="30">
        <v>0.0007499753622016915</v>
      </c>
      <c r="W272" s="30">
        <v>0.000788095506590627</v>
      </c>
      <c r="X272" s="30">
        <v>0.0008277519257225561</v>
      </c>
    </row>
    <row r="273" spans="1:24" ht="13.5" customHeight="1">
      <c r="A273" s="5" t="s">
        <v>379</v>
      </c>
      <c r="B273" s="5" t="s">
        <v>149</v>
      </c>
      <c r="C273" s="5" t="s">
        <v>126</v>
      </c>
      <c r="D273" s="5" t="s">
        <v>145</v>
      </c>
      <c r="E273" s="5" t="s">
        <v>132</v>
      </c>
      <c r="F273" s="5" t="s">
        <v>148</v>
      </c>
      <c r="G273" s="5" t="s">
        <v>20</v>
      </c>
      <c r="H273" s="5" t="s">
        <v>406</v>
      </c>
      <c r="I273" s="5" t="s">
        <v>23</v>
      </c>
      <c r="J273" s="30">
        <v>0.1459443606636979</v>
      </c>
      <c r="K273" s="30">
        <v>0.15517721570300433</v>
      </c>
      <c r="L273" s="30">
        <v>0.1646760047967795</v>
      </c>
      <c r="M273" s="30">
        <v>0.17446385167822773</v>
      </c>
      <c r="N273" s="30">
        <v>0.18513022395009635</v>
      </c>
      <c r="O273" s="30">
        <v>0.19611396802965744</v>
      </c>
      <c r="P273" s="30">
        <v>0.20743531623715203</v>
      </c>
      <c r="Q273" s="30">
        <v>0.21911628797108001</v>
      </c>
      <c r="R273" s="30">
        <v>0.2311808621450444</v>
      </c>
      <c r="S273" s="30">
        <v>0.24365517022908667</v>
      </c>
      <c r="T273" s="30">
        <v>0.2565677126100028</v>
      </c>
      <c r="U273" s="30">
        <v>0.2699496013686974</v>
      </c>
      <c r="V273" s="30">
        <v>0.28383483301191026</v>
      </c>
      <c r="W273" s="30">
        <v>0.2982605951989361</v>
      </c>
      <c r="X273" s="30">
        <v>0.3132676120807531</v>
      </c>
    </row>
    <row r="274" spans="1:24" ht="13.5" customHeight="1">
      <c r="A274" s="5" t="s">
        <v>379</v>
      </c>
      <c r="B274" s="5" t="s">
        <v>149</v>
      </c>
      <c r="C274" s="5" t="s">
        <v>126</v>
      </c>
      <c r="D274" s="5" t="s">
        <v>145</v>
      </c>
      <c r="E274" s="5" t="s">
        <v>132</v>
      </c>
      <c r="F274" s="5" t="s">
        <v>148</v>
      </c>
      <c r="G274" s="5" t="s">
        <v>20</v>
      </c>
      <c r="H274" s="5" t="s">
        <v>406</v>
      </c>
      <c r="I274" s="5" t="s">
        <v>24</v>
      </c>
      <c r="J274" s="30">
        <v>0.0015243838804950888</v>
      </c>
      <c r="K274" s="30">
        <v>0.0016211751191229308</v>
      </c>
      <c r="L274" s="30">
        <v>0.001721298120613981</v>
      </c>
      <c r="M274" s="30">
        <v>0.00182529389311416</v>
      </c>
      <c r="N274" s="30">
        <v>0.001955806020747914</v>
      </c>
      <c r="O274" s="30">
        <v>0.0020904938816903714</v>
      </c>
      <c r="P274" s="30">
        <v>0.002229704081723883</v>
      </c>
      <c r="Q274" s="30">
        <v>0.002373822663586199</v>
      </c>
      <c r="R274" s="30">
        <v>0.0025232800385373284</v>
      </c>
      <c r="S274" s="30">
        <v>0.002678556602566962</v>
      </c>
      <c r="T274" s="30">
        <v>0.002840189135779714</v>
      </c>
      <c r="U274" s="30">
        <v>0.0030087780979843734</v>
      </c>
      <c r="V274" s="30">
        <v>0.003184995950148615</v>
      </c>
      <c r="W274" s="30">
        <v>0.003369596650483118</v>
      </c>
      <c r="X274" s="30">
        <v>0.00356342649585539</v>
      </c>
    </row>
    <row r="275" spans="1:24" ht="13.5" customHeight="1">
      <c r="A275" s="5" t="s">
        <v>377</v>
      </c>
      <c r="B275" s="5" t="s">
        <v>144</v>
      </c>
      <c r="C275" s="5" t="s">
        <v>126</v>
      </c>
      <c r="D275" s="5" t="s">
        <v>145</v>
      </c>
      <c r="E275" s="5" t="s">
        <v>146</v>
      </c>
      <c r="F275" s="5" t="s">
        <v>147</v>
      </c>
      <c r="G275" s="5" t="s">
        <v>20</v>
      </c>
      <c r="H275" s="5" t="s">
        <v>27</v>
      </c>
      <c r="I275" s="5" t="s">
        <v>22</v>
      </c>
      <c r="J275" s="30">
        <v>5.40196571458464E-05</v>
      </c>
      <c r="K275" s="30">
        <v>5.689429075255159E-05</v>
      </c>
      <c r="L275" s="30">
        <v>5.9860296277141004E-05</v>
      </c>
      <c r="M275" s="30">
        <v>6.2926600271918E-05</v>
      </c>
      <c r="N275" s="30">
        <v>6.635210984886442E-05</v>
      </c>
      <c r="O275" s="30">
        <v>6.988763423284279E-05</v>
      </c>
      <c r="P275" s="30">
        <v>7.35405969106435E-05</v>
      </c>
      <c r="Q275" s="30">
        <v>7.731912689489357E-05</v>
      </c>
      <c r="R275" s="30">
        <v>8.12321304657898E-05</v>
      </c>
      <c r="S275" s="30">
        <v>8.528937176239615E-05</v>
      </c>
      <c r="T275" s="30">
        <v>8.950156340837465E-05</v>
      </c>
      <c r="U275" s="30">
        <v>9.388046852557686E-05</v>
      </c>
      <c r="V275" s="30">
        <v>9.84390156820331E-05</v>
      </c>
      <c r="W275" s="30">
        <v>0.00010319142854222153</v>
      </c>
      <c r="X275" s="30">
        <v>0.00010815337224120529</v>
      </c>
    </row>
    <row r="276" spans="1:24" ht="13.5" customHeight="1">
      <c r="A276" s="5" t="s">
        <v>377</v>
      </c>
      <c r="B276" s="5" t="s">
        <v>144</v>
      </c>
      <c r="C276" s="5" t="s">
        <v>126</v>
      </c>
      <c r="D276" s="5" t="s">
        <v>145</v>
      </c>
      <c r="E276" s="5" t="s">
        <v>146</v>
      </c>
      <c r="F276" s="5" t="s">
        <v>147</v>
      </c>
      <c r="G276" s="5" t="s">
        <v>20</v>
      </c>
      <c r="H276" s="5" t="s">
        <v>27</v>
      </c>
      <c r="I276" s="5" t="s">
        <v>23</v>
      </c>
      <c r="J276" s="30">
        <v>0.02040151255097648</v>
      </c>
      <c r="K276" s="30">
        <v>0.021487170563361035</v>
      </c>
      <c r="L276" s="30">
        <v>0.02260733685343586</v>
      </c>
      <c r="M276" s="30">
        <v>0.023765382697111866</v>
      </c>
      <c r="N276" s="30">
        <v>0.025059089105482442</v>
      </c>
      <c r="O276" s="30">
        <v>0.026394344619957072</v>
      </c>
      <c r="P276" s="30">
        <v>0.02777395285623648</v>
      </c>
      <c r="Q276" s="30">
        <v>0.029200983884770968</v>
      </c>
      <c r="R276" s="30">
        <v>0.030678801325339337</v>
      </c>
      <c r="S276" s="30">
        <v>0.032211092783827826</v>
      </c>
      <c r="T276" s="30">
        <v>0.033801904078696474</v>
      </c>
      <c r="U276" s="30">
        <v>0.03545567776828027</v>
      </c>
      <c r="V276" s="30">
        <v>0.03717729656300102</v>
      </c>
      <c r="W276" s="30">
        <v>0.03897213229016577</v>
      </c>
      <c r="X276" s="30">
        <v>0.04084610117483945</v>
      </c>
    </row>
    <row r="277" spans="1:24" ht="13.5" customHeight="1">
      <c r="A277" s="5" t="s">
        <v>377</v>
      </c>
      <c r="B277" s="5" t="s">
        <v>144</v>
      </c>
      <c r="C277" s="5" t="s">
        <v>126</v>
      </c>
      <c r="D277" s="5" t="s">
        <v>145</v>
      </c>
      <c r="E277" s="5" t="s">
        <v>146</v>
      </c>
      <c r="F277" s="5" t="s">
        <v>147</v>
      </c>
      <c r="G277" s="5" t="s">
        <v>20</v>
      </c>
      <c r="H277" s="5" t="s">
        <v>27</v>
      </c>
      <c r="I277" s="5" t="s">
        <v>24</v>
      </c>
      <c r="J277" s="30">
        <v>0.0007974330340577326</v>
      </c>
      <c r="K277" s="30">
        <v>0.0008398681015852854</v>
      </c>
      <c r="L277" s="30">
        <v>0.0008836519926625577</v>
      </c>
      <c r="M277" s="30">
        <v>0.0009289164802045047</v>
      </c>
      <c r="N277" s="30">
        <v>0.0009794835263403797</v>
      </c>
      <c r="O277" s="30">
        <v>0.0010316746005800603</v>
      </c>
      <c r="P277" s="30">
        <v>0.0010855992877285472</v>
      </c>
      <c r="Q277" s="30">
        <v>0.001141377587496048</v>
      </c>
      <c r="R277" s="30">
        <v>0.0011991409735426113</v>
      </c>
      <c r="S277" s="30">
        <v>0.0012590335831591814</v>
      </c>
      <c r="T277" s="30">
        <v>0.0013212135550760065</v>
      </c>
      <c r="U277" s="30">
        <v>0.001385854535377563</v>
      </c>
      <c r="V277" s="30">
        <v>0.001453147374353822</v>
      </c>
      <c r="W277" s="30">
        <v>0.0015233020403851768</v>
      </c>
      <c r="X277" s="30">
        <v>0.0015965497807035067</v>
      </c>
    </row>
    <row r="278" spans="1:24" ht="13.5" customHeight="1">
      <c r="A278" s="5" t="s">
        <v>379</v>
      </c>
      <c r="B278" s="5" t="s">
        <v>144</v>
      </c>
      <c r="C278" s="5" t="s">
        <v>126</v>
      </c>
      <c r="D278" s="5" t="s">
        <v>145</v>
      </c>
      <c r="E278" s="5" t="s">
        <v>146</v>
      </c>
      <c r="F278" s="5" t="s">
        <v>147</v>
      </c>
      <c r="G278" s="5" t="s">
        <v>20</v>
      </c>
      <c r="H278" s="5" t="s">
        <v>406</v>
      </c>
      <c r="I278" s="5" t="s">
        <v>22</v>
      </c>
      <c r="J278" s="30">
        <v>0.00020793817894621214</v>
      </c>
      <c r="K278" s="30">
        <v>0.00021975119747736223</v>
      </c>
      <c r="L278" s="30">
        <v>0.00023199140013292074</v>
      </c>
      <c r="M278" s="30">
        <v>0.0002447334905586047</v>
      </c>
      <c r="N278" s="30">
        <v>0.00026118377034640256</v>
      </c>
      <c r="O278" s="30">
        <v>0.0002781746134192951</v>
      </c>
      <c r="P278" s="30">
        <v>0.0002957528199144017</v>
      </c>
      <c r="Q278" s="30">
        <v>0.0003139706467394372</v>
      </c>
      <c r="R278" s="30">
        <v>0.0003328865000278791</v>
      </c>
      <c r="S278" s="30">
        <v>0.00035256572424599363</v>
      </c>
      <c r="T278" s="30">
        <v>0.0003730815018955971</v>
      </c>
      <c r="U278" s="30">
        <v>0.000394515879808237</v>
      </c>
      <c r="V278" s="30">
        <v>0.000416960940382557</v>
      </c>
      <c r="W278" s="30">
        <v>0.0004405201388220411</v>
      </c>
      <c r="X278" s="30">
        <v>0.0004653098305373551</v>
      </c>
    </row>
    <row r="279" spans="1:24" ht="13.5" customHeight="1">
      <c r="A279" s="5" t="s">
        <v>379</v>
      </c>
      <c r="B279" s="5" t="s">
        <v>144</v>
      </c>
      <c r="C279" s="5" t="s">
        <v>126</v>
      </c>
      <c r="D279" s="5" t="s">
        <v>145</v>
      </c>
      <c r="E279" s="5" t="s">
        <v>146</v>
      </c>
      <c r="F279" s="5" t="s">
        <v>147</v>
      </c>
      <c r="G279" s="5" t="s">
        <v>20</v>
      </c>
      <c r="H279" s="5" t="s">
        <v>406</v>
      </c>
      <c r="I279" s="5" t="s">
        <v>23</v>
      </c>
      <c r="J279" s="30">
        <v>0.14273724467852497</v>
      </c>
      <c r="K279" s="30">
        <v>0.15099449454633124</v>
      </c>
      <c r="L279" s="30">
        <v>0.1595120905915174</v>
      </c>
      <c r="M279" s="30">
        <v>0.16832559535232167</v>
      </c>
      <c r="N279" s="30">
        <v>0.17878973729439626</v>
      </c>
      <c r="O279" s="30">
        <v>0.18957510103532965</v>
      </c>
      <c r="P279" s="30">
        <v>0.20070635222630306</v>
      </c>
      <c r="Q279" s="30">
        <v>0.2122107726865612</v>
      </c>
      <c r="R279" s="30">
        <v>0.22411857034851734</v>
      </c>
      <c r="S279" s="30">
        <v>0.23646323108069378</v>
      </c>
      <c r="T279" s="30">
        <v>0.24928191833236193</v>
      </c>
      <c r="U279" s="30">
        <v>0.2626159274124741</v>
      </c>
      <c r="V279" s="30">
        <v>0.2765112022125935</v>
      </c>
      <c r="W279" s="30">
        <v>0.29101892332819523</v>
      </c>
      <c r="X279" s="30">
        <v>0.30619617784667785</v>
      </c>
    </row>
    <row r="280" spans="1:24" ht="13.5" customHeight="1">
      <c r="A280" s="5" t="s">
        <v>379</v>
      </c>
      <c r="B280" s="5" t="s">
        <v>144</v>
      </c>
      <c r="C280" s="5" t="s">
        <v>126</v>
      </c>
      <c r="D280" s="5" t="s">
        <v>145</v>
      </c>
      <c r="E280" s="5" t="s">
        <v>146</v>
      </c>
      <c r="F280" s="5" t="s">
        <v>147</v>
      </c>
      <c r="G280" s="5" t="s">
        <v>20</v>
      </c>
      <c r="H280" s="5" t="s">
        <v>406</v>
      </c>
      <c r="I280" s="5" t="s">
        <v>24</v>
      </c>
      <c r="J280" s="30">
        <v>0.0024818110003617436</v>
      </c>
      <c r="K280" s="30">
        <v>0.0026218243248421805</v>
      </c>
      <c r="L280" s="30">
        <v>0.002767228520033236</v>
      </c>
      <c r="M280" s="30">
        <v>0.0029190611837627955</v>
      </c>
      <c r="N280" s="30">
        <v>0.0031234692096128434</v>
      </c>
      <c r="O280" s="30">
        <v>0.003334777813981111</v>
      </c>
      <c r="P280" s="30">
        <v>0.0035536143795463072</v>
      </c>
      <c r="Q280" s="30">
        <v>0.00378068182467048</v>
      </c>
      <c r="R280" s="30">
        <v>0.004016768400968624</v>
      </c>
      <c r="S280" s="30">
        <v>0.004262758871662402</v>
      </c>
      <c r="T280" s="30">
        <v>0.004519647270880301</v>
      </c>
      <c r="U280" s="30">
        <v>0.004788551473578692</v>
      </c>
      <c r="V280" s="30">
        <v>0.005070729839648598</v>
      </c>
      <c r="W280" s="30">
        <v>0.0053676002346956615</v>
      </c>
      <c r="X280" s="30">
        <v>0.005680761774682528</v>
      </c>
    </row>
    <row r="281" spans="1:24" ht="13.5" customHeight="1">
      <c r="A281" s="5" t="s">
        <v>377</v>
      </c>
      <c r="B281" s="5" t="s">
        <v>144</v>
      </c>
      <c r="C281" s="5" t="s">
        <v>126</v>
      </c>
      <c r="D281" s="5" t="s">
        <v>145</v>
      </c>
      <c r="E281" s="5" t="s">
        <v>146</v>
      </c>
      <c r="F281" s="5" t="s">
        <v>148</v>
      </c>
      <c r="G281" s="5" t="s">
        <v>20</v>
      </c>
      <c r="H281" s="5" t="s">
        <v>27</v>
      </c>
      <c r="I281" s="5" t="s">
        <v>22</v>
      </c>
      <c r="J281" s="30">
        <v>1.756149608196704E-05</v>
      </c>
      <c r="K281" s="30">
        <v>1.8430449858435437E-05</v>
      </c>
      <c r="L281" s="30">
        <v>1.9350953600963316E-05</v>
      </c>
      <c r="M281" s="30">
        <v>2.0336933219278465E-05</v>
      </c>
      <c r="N281" s="30">
        <v>2.2086152479311927E-05</v>
      </c>
      <c r="O281" s="30">
        <v>2.3904023230399263E-05</v>
      </c>
      <c r="P281" s="30">
        <v>2.579786609397775E-05</v>
      </c>
      <c r="Q281" s="30">
        <v>2.7776001922456257E-05</v>
      </c>
      <c r="R281" s="30">
        <v>2.984789115235192E-05</v>
      </c>
      <c r="S281" s="30">
        <v>3.2024293487230704E-05</v>
      </c>
      <c r="T281" s="30">
        <v>3.431745090618193E-05</v>
      </c>
      <c r="U281" s="30">
        <v>3.674129743843779E-05</v>
      </c>
      <c r="V281" s="30">
        <v>3.931169965586696E-05</v>
      </c>
      <c r="W281" s="30">
        <v>4.204673242228736E-05</v>
      </c>
      <c r="X281" s="30">
        <v>4.496699511321378E-05</v>
      </c>
    </row>
    <row r="282" spans="1:24" ht="13.5" customHeight="1">
      <c r="A282" s="5" t="s">
        <v>377</v>
      </c>
      <c r="B282" s="5" t="s">
        <v>144</v>
      </c>
      <c r="C282" s="5" t="s">
        <v>126</v>
      </c>
      <c r="D282" s="5" t="s">
        <v>145</v>
      </c>
      <c r="E282" s="5" t="s">
        <v>146</v>
      </c>
      <c r="F282" s="5" t="s">
        <v>148</v>
      </c>
      <c r="G282" s="5" t="s">
        <v>20</v>
      </c>
      <c r="H282" s="5" t="s">
        <v>27</v>
      </c>
      <c r="I282" s="5" t="s">
        <v>23</v>
      </c>
      <c r="J282" s="30">
        <v>0.0066324205235672165</v>
      </c>
      <c r="K282" s="30">
        <v>0.006960596826666948</v>
      </c>
      <c r="L282" s="30">
        <v>0.007308241918262045</v>
      </c>
      <c r="M282" s="30">
        <v>0.007680615173126545</v>
      </c>
      <c r="N282" s="30">
        <v>0.008341239852613742</v>
      </c>
      <c r="O282" s="30">
        <v>0.00902779202461718</v>
      </c>
      <c r="P282" s="30">
        <v>0.009743036455853728</v>
      </c>
      <c r="Q282" s="30">
        <v>0.010490115668579578</v>
      </c>
      <c r="R282" s="30">
        <v>0.011272602569853829</v>
      </c>
      <c r="S282" s="30">
        <v>0.012094560758724312</v>
      </c>
      <c r="T282" s="30">
        <v>0.012960613642728883</v>
      </c>
      <c r="U282" s="30">
        <v>0.013876023663121071</v>
      </c>
      <c r="V282" s="30">
        <v>0.014846783121263456</v>
      </c>
      <c r="W282" s="30">
        <v>0.015879718320404173</v>
      </c>
      <c r="X282" s="30">
        <v>0.01698260899185424</v>
      </c>
    </row>
    <row r="283" spans="1:24" ht="13.5" customHeight="1">
      <c r="A283" s="5" t="s">
        <v>377</v>
      </c>
      <c r="B283" s="5" t="s">
        <v>144</v>
      </c>
      <c r="C283" s="5" t="s">
        <v>126</v>
      </c>
      <c r="D283" s="5" t="s">
        <v>145</v>
      </c>
      <c r="E283" s="5" t="s">
        <v>146</v>
      </c>
      <c r="F283" s="5" t="s">
        <v>148</v>
      </c>
      <c r="G283" s="5" t="s">
        <v>20</v>
      </c>
      <c r="H283" s="5" t="s">
        <v>27</v>
      </c>
      <c r="I283" s="5" t="s">
        <v>24</v>
      </c>
      <c r="J283" s="30">
        <v>0.0002592411326385611</v>
      </c>
      <c r="K283" s="30">
        <v>0.0002720685455292851</v>
      </c>
      <c r="L283" s="30">
        <v>0.00028565693410945853</v>
      </c>
      <c r="M283" s="30">
        <v>0.000300211871332206</v>
      </c>
      <c r="N283" s="30">
        <v>0.00032603367945650943</v>
      </c>
      <c r="O283" s="30">
        <v>0.0003528689143535129</v>
      </c>
      <c r="P283" s="30">
        <v>0.0003808256423396716</v>
      </c>
      <c r="Q283" s="30">
        <v>0.0004100266950457829</v>
      </c>
      <c r="R283" s="30">
        <v>0.0004406117265347188</v>
      </c>
      <c r="S283" s="30">
        <v>0.00047273957052578657</v>
      </c>
      <c r="T283" s="30">
        <v>0.0005065909419483999</v>
      </c>
      <c r="U283" s="30">
        <v>0.000542371533615034</v>
      </c>
      <c r="V283" s="30">
        <v>0.0005803155663485123</v>
      </c>
      <c r="W283" s="30">
        <v>0.0006206898595670991</v>
      </c>
      <c r="X283" s="30">
        <v>0.0006637984992902986</v>
      </c>
    </row>
    <row r="284" spans="1:24" ht="13.5" customHeight="1">
      <c r="A284" s="5" t="s">
        <v>379</v>
      </c>
      <c r="B284" s="5" t="s">
        <v>144</v>
      </c>
      <c r="C284" s="5" t="s">
        <v>126</v>
      </c>
      <c r="D284" s="5" t="s">
        <v>145</v>
      </c>
      <c r="E284" s="5" t="s">
        <v>146</v>
      </c>
      <c r="F284" s="5" t="s">
        <v>148</v>
      </c>
      <c r="G284" s="5" t="s">
        <v>20</v>
      </c>
      <c r="H284" s="5" t="s">
        <v>406</v>
      </c>
      <c r="I284" s="5" t="s">
        <v>22</v>
      </c>
      <c r="J284" s="30">
        <v>0.0009763079278066542</v>
      </c>
      <c r="K284" s="30">
        <v>0.0010306795961149491</v>
      </c>
      <c r="L284" s="30">
        <v>0.0010870064884314246</v>
      </c>
      <c r="M284" s="30">
        <v>0.0011455226829459914</v>
      </c>
      <c r="N284" s="30">
        <v>0.0012146931198739042</v>
      </c>
      <c r="O284" s="30">
        <v>0.0012862399638230606</v>
      </c>
      <c r="P284" s="30">
        <v>0.0013603342334909327</v>
      </c>
      <c r="Q284" s="30">
        <v>0.0014371651022360291</v>
      </c>
      <c r="R284" s="30">
        <v>0.0015169419424385282</v>
      </c>
      <c r="S284" s="30">
        <v>0.0015998966399187286</v>
      </c>
      <c r="T284" s="30">
        <v>0.0016862862160626874</v>
      </c>
      <c r="U284" s="30">
        <v>0.0017763958007647157</v>
      </c>
      <c r="V284" s="30">
        <v>0.0018705420055602864</v>
      </c>
      <c r="W284" s="30">
        <v>0.001969076753509877</v>
      </c>
      <c r="X284" s="30">
        <v>0.0020723916306411203</v>
      </c>
    </row>
    <row r="285" spans="1:24" ht="13.5" customHeight="1">
      <c r="A285" s="5" t="s">
        <v>379</v>
      </c>
      <c r="B285" s="5" t="s">
        <v>144</v>
      </c>
      <c r="C285" s="5" t="s">
        <v>126</v>
      </c>
      <c r="D285" s="5" t="s">
        <v>145</v>
      </c>
      <c r="E285" s="5" t="s">
        <v>146</v>
      </c>
      <c r="F285" s="5" t="s">
        <v>148</v>
      </c>
      <c r="G285" s="5" t="s">
        <v>20</v>
      </c>
      <c r="H285" s="5" t="s">
        <v>406</v>
      </c>
      <c r="I285" s="5" t="s">
        <v>23</v>
      </c>
      <c r="J285" s="30">
        <v>0.3694997894257172</v>
      </c>
      <c r="K285" s="30">
        <v>0.3900774748524001</v>
      </c>
      <c r="L285" s="30">
        <v>0.41139497251610285</v>
      </c>
      <c r="M285" s="30">
        <v>0.4335407736717102</v>
      </c>
      <c r="N285" s="30">
        <v>0.4597130976983888</v>
      </c>
      <c r="O285" s="30">
        <v>0.48678453579007835</v>
      </c>
      <c r="P285" s="30">
        <v>0.514819767929646</v>
      </c>
      <c r="Q285" s="30">
        <v>0.5438903381605208</v>
      </c>
      <c r="R285" s="30">
        <v>0.5740754272696799</v>
      </c>
      <c r="S285" s="30">
        <v>0.6054627275226254</v>
      </c>
      <c r="T285" s="30">
        <v>0.6381494336760887</v>
      </c>
      <c r="U285" s="30">
        <v>0.6722433665572146</v>
      </c>
      <c r="V285" s="30">
        <v>0.7078642478646765</v>
      </c>
      <c r="W285" s="30">
        <v>0.7451451475626041</v>
      </c>
      <c r="X285" s="30">
        <v>0.7842341283540404</v>
      </c>
    </row>
    <row r="286" spans="1:24" ht="13.5" customHeight="1">
      <c r="A286" s="5" t="s">
        <v>379</v>
      </c>
      <c r="B286" s="5" t="s">
        <v>144</v>
      </c>
      <c r="C286" s="5" t="s">
        <v>126</v>
      </c>
      <c r="D286" s="5" t="s">
        <v>145</v>
      </c>
      <c r="E286" s="5" t="s">
        <v>146</v>
      </c>
      <c r="F286" s="5" t="s">
        <v>148</v>
      </c>
      <c r="G286" s="5" t="s">
        <v>20</v>
      </c>
      <c r="H286" s="5" t="s">
        <v>406</v>
      </c>
      <c r="I286" s="5" t="s">
        <v>24</v>
      </c>
      <c r="J286" s="30">
        <v>0.00396279787905133</v>
      </c>
      <c r="K286" s="30">
        <v>0.0041923222514511724</v>
      </c>
      <c r="L286" s="30">
        <v>0.004432848361404091</v>
      </c>
      <c r="M286" s="30">
        <v>0.0046869634949081125</v>
      </c>
      <c r="N286" s="30">
        <v>0.005078689801932687</v>
      </c>
      <c r="O286" s="30">
        <v>0.00548482190512273</v>
      </c>
      <c r="P286" s="30">
        <v>0.005906799126891148</v>
      </c>
      <c r="Q286" s="30">
        <v>0.006346247798415861</v>
      </c>
      <c r="R286" s="30">
        <v>0.006805006613094415</v>
      </c>
      <c r="S286" s="30">
        <v>0.007285155630492352</v>
      </c>
      <c r="T286" s="30">
        <v>0.007789049465386976</v>
      </c>
      <c r="U286" s="30">
        <v>0.008319355275679953</v>
      </c>
      <c r="V286" s="30">
        <v>0.008879096253897734</v>
      </c>
      <c r="W286" s="30">
        <v>0.009471701431469417</v>
      </c>
      <c r="X286" s="30">
        <v>0.01010106272498474</v>
      </c>
    </row>
    <row r="287" spans="1:24" ht="13.5" customHeight="1">
      <c r="A287" s="5" t="s">
        <v>378</v>
      </c>
      <c r="B287" s="5" t="s">
        <v>149</v>
      </c>
      <c r="C287" s="5" t="s">
        <v>126</v>
      </c>
      <c r="D287" s="5" t="s">
        <v>145</v>
      </c>
      <c r="E287" s="5" t="s">
        <v>18</v>
      </c>
      <c r="F287" s="5" t="s">
        <v>19</v>
      </c>
      <c r="G287" s="5" t="s">
        <v>20</v>
      </c>
      <c r="H287" s="5" t="s">
        <v>195</v>
      </c>
      <c r="I287" s="5" t="s">
        <v>22</v>
      </c>
      <c r="J287" s="30">
        <v>2.2456719600601308E-07</v>
      </c>
      <c r="K287" s="30">
        <v>2.7147412768366276E-07</v>
      </c>
      <c r="L287" s="30">
        <v>2.161667184085928E-07</v>
      </c>
      <c r="M287" s="30">
        <v>2.4272615783254015E-07</v>
      </c>
      <c r="N287" s="30">
        <v>3.3951184353381564E-07</v>
      </c>
      <c r="O287" s="30">
        <v>3.320314601192044E-07</v>
      </c>
      <c r="P287" s="30">
        <v>3.205150371841592E-07</v>
      </c>
      <c r="Q287" s="30">
        <v>2.3949704227139794E-07</v>
      </c>
      <c r="R287" s="30">
        <v>3.659731677944241E-07</v>
      </c>
      <c r="S287" s="30">
        <v>3.963419896502146E-07</v>
      </c>
      <c r="T287" s="30">
        <v>3.073251059241942E-07</v>
      </c>
      <c r="U287" s="30">
        <v>3.1759294790392447E-07</v>
      </c>
      <c r="V287" s="30">
        <v>1.1236077648705033E-06</v>
      </c>
      <c r="W287" s="30">
        <v>1.2693655944310843E-06</v>
      </c>
      <c r="X287" s="30">
        <v>8.775948792764845E-07</v>
      </c>
    </row>
    <row r="288" spans="1:24" ht="13.5" customHeight="1">
      <c r="A288" s="5" t="s">
        <v>378</v>
      </c>
      <c r="B288" s="5" t="s">
        <v>149</v>
      </c>
      <c r="C288" s="5" t="s">
        <v>126</v>
      </c>
      <c r="D288" s="5" t="s">
        <v>145</v>
      </c>
      <c r="E288" s="5" t="s">
        <v>18</v>
      </c>
      <c r="F288" s="5" t="s">
        <v>19</v>
      </c>
      <c r="G288" s="5" t="s">
        <v>20</v>
      </c>
      <c r="H288" s="5" t="s">
        <v>195</v>
      </c>
      <c r="I288" s="5" t="s">
        <v>23</v>
      </c>
      <c r="J288" s="30">
        <v>0.000566958169677261</v>
      </c>
      <c r="K288" s="30">
        <v>0.0006853827152125068</v>
      </c>
      <c r="L288" s="30">
        <v>0.0005457497319011545</v>
      </c>
      <c r="M288" s="30">
        <v>0.0006128035644789638</v>
      </c>
      <c r="N288" s="30">
        <v>0.0008547860583635716</v>
      </c>
      <c r="O288" s="30">
        <v>0.0008359527611581771</v>
      </c>
      <c r="P288" s="30">
        <v>0.0008091948515539395</v>
      </c>
      <c r="Q288" s="30">
        <v>0.0006029796504949077</v>
      </c>
      <c r="R288" s="30">
        <v>0.0009309855482631459</v>
      </c>
      <c r="S288" s="30">
        <v>0.0009978668301252912</v>
      </c>
      <c r="T288" s="30">
        <v>0.0007898360590859537</v>
      </c>
      <c r="U288" s="30">
        <v>0.0007996010427124428</v>
      </c>
      <c r="V288" s="30">
        <v>0.0028877104794119883</v>
      </c>
      <c r="W288" s="30">
        <v>0.0031958708768226175</v>
      </c>
      <c r="X288" s="30">
        <v>0.0022095131053125826</v>
      </c>
    </row>
    <row r="289" spans="1:24" ht="13.5" customHeight="1">
      <c r="A289" s="5" t="s">
        <v>378</v>
      </c>
      <c r="B289" s="5" t="s">
        <v>149</v>
      </c>
      <c r="C289" s="5" t="s">
        <v>126</v>
      </c>
      <c r="D289" s="5" t="s">
        <v>145</v>
      </c>
      <c r="E289" s="5" t="s">
        <v>18</v>
      </c>
      <c r="F289" s="5" t="s">
        <v>19</v>
      </c>
      <c r="G289" s="5" t="s">
        <v>20</v>
      </c>
      <c r="H289" s="5" t="s">
        <v>195</v>
      </c>
      <c r="I289" s="5" t="s">
        <v>24</v>
      </c>
      <c r="J289" s="30">
        <v>3.3150395600887646E-07</v>
      </c>
      <c r="K289" s="30">
        <v>4.007475218187402E-07</v>
      </c>
      <c r="L289" s="30">
        <v>3.1910325098411314E-07</v>
      </c>
      <c r="M289" s="30">
        <v>3.583100425147021E-07</v>
      </c>
      <c r="N289" s="30">
        <v>5.011841499784897E-07</v>
      </c>
      <c r="O289" s="30">
        <v>4.901416792235873E-07</v>
      </c>
      <c r="P289" s="30">
        <v>4.7314124536709214E-07</v>
      </c>
      <c r="Q289" s="30">
        <v>3.5354325287682544E-07</v>
      </c>
      <c r="R289" s="30">
        <v>5.402461048393879E-07</v>
      </c>
      <c r="S289" s="30">
        <v>5.850762704360311E-07</v>
      </c>
      <c r="T289" s="30">
        <v>4.5367039445952476E-07</v>
      </c>
      <c r="U289" s="30">
        <v>4.688276850010313E-07</v>
      </c>
      <c r="V289" s="30">
        <v>1.6586590814755044E-06</v>
      </c>
      <c r="W289" s="30">
        <v>1.873825401303029E-06</v>
      </c>
      <c r="X289" s="30">
        <v>1.2954972027414767E-06</v>
      </c>
    </row>
    <row r="290" spans="1:24" ht="13.5" customHeight="1">
      <c r="A290" s="5" t="s">
        <v>377</v>
      </c>
      <c r="B290" s="5" t="s">
        <v>125</v>
      </c>
      <c r="C290" s="5" t="s">
        <v>126</v>
      </c>
      <c r="D290" s="5" t="s">
        <v>18</v>
      </c>
      <c r="E290" s="5" t="s">
        <v>18</v>
      </c>
      <c r="F290" s="5" t="s">
        <v>19</v>
      </c>
      <c r="G290" s="5" t="s">
        <v>20</v>
      </c>
      <c r="H290" s="5" t="s">
        <v>27</v>
      </c>
      <c r="I290" s="5" t="s">
        <v>22</v>
      </c>
      <c r="J290" s="30">
        <v>0.002537071045942557</v>
      </c>
      <c r="K290" s="30">
        <v>0.002282609919900472</v>
      </c>
      <c r="L290" s="30">
        <v>0.0019822077750850002</v>
      </c>
      <c r="M290" s="30">
        <v>0.0005749986596004101</v>
      </c>
      <c r="N290" s="30">
        <v>0.0015270683648316464</v>
      </c>
      <c r="O290" s="30">
        <v>0.0015531997321276431</v>
      </c>
      <c r="P290" s="30">
        <v>0.0011391394103520682</v>
      </c>
      <c r="Q290" s="30">
        <v>0.00029012332443865345</v>
      </c>
      <c r="R290" s="30">
        <v>0.0003168217158634181</v>
      </c>
      <c r="S290" s="30">
        <v>0.0001525053619523045</v>
      </c>
      <c r="T290" s="30">
        <v>0.00013749731905469617</v>
      </c>
      <c r="U290" s="30">
        <v>0.0005235804290299867</v>
      </c>
      <c r="V290" s="30">
        <v>0.0006965348526474408</v>
      </c>
      <c r="W290" s="30">
        <v>0.0005671568365429781</v>
      </c>
      <c r="X290" s="30">
        <v>0.0007005421607981532</v>
      </c>
    </row>
    <row r="291" spans="1:24" ht="13.5" customHeight="1">
      <c r="A291" s="5" t="s">
        <v>377</v>
      </c>
      <c r="B291" s="5" t="s">
        <v>125</v>
      </c>
      <c r="C291" s="5" t="s">
        <v>126</v>
      </c>
      <c r="D291" s="5" t="s">
        <v>18</v>
      </c>
      <c r="E291" s="5" t="s">
        <v>18</v>
      </c>
      <c r="F291" s="5" t="s">
        <v>19</v>
      </c>
      <c r="G291" s="5" t="s">
        <v>20</v>
      </c>
      <c r="H291" s="5" t="s">
        <v>27</v>
      </c>
      <c r="I291" s="5" t="s">
        <v>23</v>
      </c>
      <c r="J291" s="30">
        <v>2.131934959849997</v>
      </c>
      <c r="K291" s="30">
        <v>1.9181078494899972</v>
      </c>
      <c r="L291" s="30">
        <v>1.6656758824899978</v>
      </c>
      <c r="M291" s="30">
        <v>0.4831791156299993</v>
      </c>
      <c r="N291" s="30">
        <v>1.2832161079099982</v>
      </c>
      <c r="O291" s="30">
        <v>1.3051746476899984</v>
      </c>
      <c r="P291" s="30">
        <v>0.9572341842599986</v>
      </c>
      <c r="Q291" s="30">
        <v>0.24379453583999966</v>
      </c>
      <c r="R291" s="30">
        <v>0.2662295536299996</v>
      </c>
      <c r="S291" s="30">
        <v>0.12815230902999983</v>
      </c>
      <c r="T291" s="30">
        <v>0.11554084850999985</v>
      </c>
      <c r="U291" s="30">
        <v>0.4399716841699994</v>
      </c>
      <c r="V291" s="30">
        <v>0.5853076150499992</v>
      </c>
      <c r="W291" s="30">
        <v>0.47658952612999933</v>
      </c>
      <c r="X291" s="30">
        <v>0.5886750100447348</v>
      </c>
    </row>
    <row r="292" spans="1:24" ht="13.5" customHeight="1">
      <c r="A292" s="5" t="s">
        <v>377</v>
      </c>
      <c r="B292" s="5" t="s">
        <v>125</v>
      </c>
      <c r="C292" s="5" t="s">
        <v>126</v>
      </c>
      <c r="D292" s="5" t="s">
        <v>18</v>
      </c>
      <c r="E292" s="5" t="s">
        <v>18</v>
      </c>
      <c r="F292" s="5" t="s">
        <v>19</v>
      </c>
      <c r="G292" s="5" t="s">
        <v>20</v>
      </c>
      <c r="H292" s="5" t="s">
        <v>27</v>
      </c>
      <c r="I292" s="5" t="s">
        <v>24</v>
      </c>
      <c r="J292" s="30">
        <v>0.016645333846395615</v>
      </c>
      <c r="K292" s="30">
        <v>0.014975853442733254</v>
      </c>
      <c r="L292" s="30">
        <v>0.013004961064049735</v>
      </c>
      <c r="M292" s="30">
        <v>0.003772477978330732</v>
      </c>
      <c r="N292" s="30">
        <v>0.01001886122958329</v>
      </c>
      <c r="O292" s="30">
        <v>0.010190305120837446</v>
      </c>
      <c r="P292" s="30">
        <v>0.007473718882733145</v>
      </c>
      <c r="Q292" s="30">
        <v>0.0019034546153647103</v>
      </c>
      <c r="R292" s="30">
        <v>0.0020786186649240125</v>
      </c>
      <c r="S292" s="30">
        <v>0.0010005642794754367</v>
      </c>
      <c r="T292" s="30">
        <v>0.0009020988128456256</v>
      </c>
      <c r="U292" s="30">
        <v>0.0034351308571279556</v>
      </c>
      <c r="V292" s="30">
        <v>0.004569858292501728</v>
      </c>
      <c r="W292" s="30">
        <v>0.003721028980493613</v>
      </c>
      <c r="X292" s="30">
        <v>0.0045961496264005815</v>
      </c>
    </row>
    <row r="293" spans="1:24" ht="13.5" customHeight="1">
      <c r="A293" s="5" t="s">
        <v>379</v>
      </c>
      <c r="B293" s="5" t="s">
        <v>125</v>
      </c>
      <c r="C293" s="5" t="s">
        <v>126</v>
      </c>
      <c r="D293" s="5" t="s">
        <v>18</v>
      </c>
      <c r="E293" s="5" t="s">
        <v>18</v>
      </c>
      <c r="F293" s="5" t="s">
        <v>19</v>
      </c>
      <c r="G293" s="5" t="s">
        <v>20</v>
      </c>
      <c r="H293" s="5" t="s">
        <v>67</v>
      </c>
      <c r="I293" s="5" t="s">
        <v>22</v>
      </c>
      <c r="J293" s="30">
        <v>7.026376266E-05</v>
      </c>
      <c r="K293" s="30">
        <v>5.7679695359999996E-05</v>
      </c>
      <c r="L293" s="30">
        <v>4.94677638E-05</v>
      </c>
      <c r="M293" s="30">
        <v>4.9827625092E-05</v>
      </c>
      <c r="N293" s="30">
        <v>7.6793348016E-05</v>
      </c>
      <c r="O293" s="30">
        <v>4.2910859376E-05</v>
      </c>
      <c r="P293" s="30">
        <v>3.6494993808E-05</v>
      </c>
      <c r="Q293" s="30">
        <v>2.650159071E-05</v>
      </c>
      <c r="R293" s="30">
        <v>5.0849205120000006E-05</v>
      </c>
      <c r="S293" s="30">
        <v>2.915934336E-05</v>
      </c>
      <c r="T293" s="30">
        <v>0.00012025624475479358</v>
      </c>
      <c r="U293" s="30">
        <v>0.00014547330006781318</v>
      </c>
      <c r="V293" s="30">
        <v>7.440052894611435E-05</v>
      </c>
      <c r="W293" s="30">
        <v>7.440052894611435E-05</v>
      </c>
      <c r="X293" s="30">
        <v>7.440052894611435E-05</v>
      </c>
    </row>
    <row r="294" spans="1:24" ht="13.5" customHeight="1">
      <c r="A294" s="5" t="s">
        <v>379</v>
      </c>
      <c r="B294" s="5" t="s">
        <v>125</v>
      </c>
      <c r="C294" s="5" t="s">
        <v>126</v>
      </c>
      <c r="D294" s="5" t="s">
        <v>18</v>
      </c>
      <c r="E294" s="5" t="s">
        <v>18</v>
      </c>
      <c r="F294" s="5" t="s">
        <v>19</v>
      </c>
      <c r="G294" s="5" t="s">
        <v>20</v>
      </c>
      <c r="H294" s="5" t="s">
        <v>67</v>
      </c>
      <c r="I294" s="5" t="s">
        <v>23</v>
      </c>
      <c r="J294" s="30">
        <v>0.2084051306000664</v>
      </c>
      <c r="K294" s="30">
        <v>0.17103460130684928</v>
      </c>
      <c r="L294" s="30">
        <v>0.14676254461028163</v>
      </c>
      <c r="M294" s="30">
        <v>0.1476723386906571</v>
      </c>
      <c r="N294" s="30">
        <v>0.22813706393914868</v>
      </c>
      <c r="O294" s="30">
        <v>0.12734329614484263</v>
      </c>
      <c r="P294" s="30">
        <v>0.10824561143428033</v>
      </c>
      <c r="Q294" s="30">
        <v>0.0786047781094884</v>
      </c>
      <c r="R294" s="30">
        <v>0.15082077635412477</v>
      </c>
      <c r="S294" s="30">
        <v>0.0864877787794944</v>
      </c>
      <c r="T294" s="30">
        <v>0.35668483219250785</v>
      </c>
      <c r="U294" s="30">
        <v>0.4314796269331367</v>
      </c>
      <c r="V294" s="30">
        <v>0.220674944875333</v>
      </c>
      <c r="W294" s="30">
        <v>0.220674944875333</v>
      </c>
      <c r="X294" s="30">
        <v>0.220674944875333</v>
      </c>
    </row>
    <row r="295" spans="1:24" ht="13.5" customHeight="1">
      <c r="A295" s="5" t="s">
        <v>379</v>
      </c>
      <c r="B295" s="5" t="s">
        <v>125</v>
      </c>
      <c r="C295" s="5" t="s">
        <v>126</v>
      </c>
      <c r="D295" s="5" t="s">
        <v>18</v>
      </c>
      <c r="E295" s="5" t="s">
        <v>18</v>
      </c>
      <c r="F295" s="5" t="s">
        <v>19</v>
      </c>
      <c r="G295" s="5" t="s">
        <v>20</v>
      </c>
      <c r="H295" s="5" t="s">
        <v>67</v>
      </c>
      <c r="I295" s="5" t="s">
        <v>24</v>
      </c>
      <c r="J295" s="30">
        <v>0.00010372269726</v>
      </c>
      <c r="K295" s="30">
        <v>8.514621696E-05</v>
      </c>
      <c r="L295" s="30">
        <v>7.30238418E-05</v>
      </c>
      <c r="M295" s="30">
        <v>7.3555065612E-05</v>
      </c>
      <c r="N295" s="30">
        <v>0.00011336160897600001</v>
      </c>
      <c r="O295" s="30">
        <v>6.3344601936E-05</v>
      </c>
      <c r="P295" s="30">
        <v>5.387356228799999E-05</v>
      </c>
      <c r="Q295" s="30">
        <v>3.9121395810000004E-05</v>
      </c>
      <c r="R295" s="30">
        <v>7.506311231999999E-05</v>
      </c>
      <c r="S295" s="30">
        <v>4.304474496E-05</v>
      </c>
      <c r="T295" s="30">
        <v>0.00017752112320945716</v>
      </c>
      <c r="U295" s="30">
        <v>0.00021474630010010523</v>
      </c>
      <c r="V295" s="30">
        <v>0.00010982935225378785</v>
      </c>
      <c r="W295" s="30">
        <v>0.00010982935225378785</v>
      </c>
      <c r="X295" s="30">
        <v>0.00010982935225378785</v>
      </c>
    </row>
    <row r="296" spans="1:24" ht="13.5" customHeight="1">
      <c r="A296" s="5" t="s">
        <v>379</v>
      </c>
      <c r="B296" s="5" t="s">
        <v>125</v>
      </c>
      <c r="C296" s="5" t="s">
        <v>126</v>
      </c>
      <c r="D296" s="5" t="s">
        <v>18</v>
      </c>
      <c r="E296" s="5" t="s">
        <v>18</v>
      </c>
      <c r="F296" s="5" t="s">
        <v>19</v>
      </c>
      <c r="G296" s="5" t="s">
        <v>20</v>
      </c>
      <c r="H296" s="5" t="s">
        <v>406</v>
      </c>
      <c r="I296" s="5" t="s">
        <v>22</v>
      </c>
      <c r="J296" s="30">
        <v>8.633633633625E-08</v>
      </c>
      <c r="K296" s="30">
        <v>8.633633633625E-08</v>
      </c>
      <c r="L296" s="30">
        <v>1.614489489487875E-05</v>
      </c>
      <c r="M296" s="30">
        <v>2.3897897897874E-05</v>
      </c>
      <c r="N296" s="30">
        <v>1.5644144144128502E-05</v>
      </c>
      <c r="O296" s="30">
        <v>0.00013660135135121475</v>
      </c>
      <c r="P296" s="30">
        <v>0.00012779504504491725</v>
      </c>
      <c r="Q296" s="30">
        <v>6.10915915915305E-05</v>
      </c>
      <c r="R296" s="30">
        <v>2.86981981981695E-05</v>
      </c>
      <c r="S296" s="30">
        <v>1.7629879879862248E-05</v>
      </c>
      <c r="T296" s="30">
        <v>1.0507132132121624E-05</v>
      </c>
      <c r="U296" s="30">
        <v>3.384384384381E-06</v>
      </c>
      <c r="V296" s="30">
        <v>1.2691441441428751E-05</v>
      </c>
      <c r="W296" s="30">
        <v>2.0444444444424E-05</v>
      </c>
      <c r="X296" s="30">
        <v>2.0444444444424E-05</v>
      </c>
    </row>
    <row r="297" spans="1:24" ht="13.5" customHeight="1">
      <c r="A297" s="5" t="s">
        <v>379</v>
      </c>
      <c r="B297" s="5" t="s">
        <v>125</v>
      </c>
      <c r="C297" s="5" t="s">
        <v>126</v>
      </c>
      <c r="D297" s="5" t="s">
        <v>18</v>
      </c>
      <c r="E297" s="5" t="s">
        <v>18</v>
      </c>
      <c r="F297" s="5" t="s">
        <v>19</v>
      </c>
      <c r="G297" s="5" t="s">
        <v>20</v>
      </c>
      <c r="H297" s="5" t="s">
        <v>406</v>
      </c>
      <c r="I297" s="5" t="s">
        <v>23</v>
      </c>
      <c r="J297" s="30">
        <v>5.893266146666659E-05</v>
      </c>
      <c r="K297" s="30">
        <v>5.893266146666659E-05</v>
      </c>
      <c r="L297" s="30">
        <v>0.011020407694266652</v>
      </c>
      <c r="M297" s="30">
        <v>0.016312560693973313</v>
      </c>
      <c r="N297" s="30">
        <v>0.010678598257759986</v>
      </c>
      <c r="O297" s="30">
        <v>0.09324325697255988</v>
      </c>
      <c r="P297" s="30">
        <v>0.08723212550295989</v>
      </c>
      <c r="Q297" s="30">
        <v>0.041700751253813284</v>
      </c>
      <c r="R297" s="30">
        <v>0.019589216671519975</v>
      </c>
      <c r="S297" s="30">
        <v>0.012034049471493318</v>
      </c>
      <c r="T297" s="30">
        <v>0.0071721049004933235</v>
      </c>
      <c r="U297" s="30">
        <v>0.0023101603294933305</v>
      </c>
      <c r="V297" s="30">
        <v>0.008663101235599989</v>
      </c>
      <c r="W297" s="30">
        <v>0.01395525423530665</v>
      </c>
      <c r="X297" s="30">
        <v>0.01395525423530665</v>
      </c>
    </row>
    <row r="298" spans="1:24" ht="13.5" customHeight="1">
      <c r="A298" s="5" t="s">
        <v>379</v>
      </c>
      <c r="B298" s="5" t="s">
        <v>125</v>
      </c>
      <c r="C298" s="5" t="s">
        <v>126</v>
      </c>
      <c r="D298" s="5" t="s">
        <v>18</v>
      </c>
      <c r="E298" s="5" t="s">
        <v>18</v>
      </c>
      <c r="F298" s="5" t="s">
        <v>19</v>
      </c>
      <c r="G298" s="5" t="s">
        <v>20</v>
      </c>
      <c r="H298" s="5" t="s">
        <v>406</v>
      </c>
      <c r="I298" s="5" t="s">
        <v>24</v>
      </c>
      <c r="J298" s="30">
        <v>4.433004433E-07</v>
      </c>
      <c r="K298" s="30">
        <v>4.433004433E-07</v>
      </c>
      <c r="L298" s="30">
        <v>8.289718289709999E-05</v>
      </c>
      <c r="M298" s="30">
        <v>0.00012270556270544</v>
      </c>
      <c r="N298" s="30">
        <v>8.032604032596E-05</v>
      </c>
      <c r="O298" s="30">
        <v>0.00070138996138926</v>
      </c>
      <c r="P298" s="30">
        <v>0.00065617331617266</v>
      </c>
      <c r="Q298" s="30">
        <v>0.00031367939367908003</v>
      </c>
      <c r="R298" s="30">
        <v>0.00014735306735292</v>
      </c>
      <c r="S298" s="30">
        <v>9.052195052186E-05</v>
      </c>
      <c r="T298" s="30">
        <v>5.394966394961E-05</v>
      </c>
      <c r="U298" s="30">
        <v>1.7377377377360003E-05</v>
      </c>
      <c r="V298" s="30">
        <v>6.51651651651E-05</v>
      </c>
      <c r="W298" s="30">
        <v>0.00010497354497344</v>
      </c>
      <c r="X298" s="30">
        <v>0.00010497354497344</v>
      </c>
    </row>
    <row r="299" spans="1:24" ht="13.5" customHeight="1">
      <c r="A299" s="5" t="s">
        <v>379</v>
      </c>
      <c r="B299" s="5" t="s">
        <v>207</v>
      </c>
      <c r="C299" s="5" t="s">
        <v>126</v>
      </c>
      <c r="D299" s="5" t="s">
        <v>18</v>
      </c>
      <c r="E299" s="5" t="s">
        <v>18</v>
      </c>
      <c r="F299" s="5" t="s">
        <v>19</v>
      </c>
      <c r="G299" s="5" t="s">
        <v>208</v>
      </c>
      <c r="H299" s="5" t="s">
        <v>209</v>
      </c>
      <c r="I299" s="5" t="s">
        <v>23</v>
      </c>
      <c r="J299" s="30">
        <v>0.6458238111119255</v>
      </c>
      <c r="K299" s="30">
        <v>0.5776647673059647</v>
      </c>
      <c r="L299" s="30">
        <v>0.5891370816099384</v>
      </c>
      <c r="M299" s="30">
        <v>0.5997096065567376</v>
      </c>
      <c r="N299" s="30">
        <v>0.6269282346112632</v>
      </c>
      <c r="O299" s="30">
        <v>0.6161307623251704</v>
      </c>
      <c r="P299" s="30">
        <v>0.5979100278423888</v>
      </c>
      <c r="Q299" s="30">
        <v>0.6316521287364288</v>
      </c>
      <c r="R299" s="30">
        <v>0.661345177523184</v>
      </c>
      <c r="S299" s="30">
        <v>0.6683185450412855</v>
      </c>
      <c r="T299" s="30">
        <v>0.6581959147730736</v>
      </c>
      <c r="U299" s="30">
        <v>0.4522848430440237</v>
      </c>
      <c r="V299" s="30">
        <v>0.4469337989208894</v>
      </c>
      <c r="W299" s="30">
        <v>0.41318979037469894</v>
      </c>
      <c r="X299" s="30">
        <v>0.4185975879961092</v>
      </c>
    </row>
    <row r="300" spans="1:24" ht="13.5" customHeight="1">
      <c r="A300" s="5" t="s">
        <v>375</v>
      </c>
      <c r="B300" s="5" t="s">
        <v>58</v>
      </c>
      <c r="C300" s="5" t="s">
        <v>62</v>
      </c>
      <c r="D300" s="5" t="s">
        <v>60</v>
      </c>
      <c r="E300" s="5" t="s">
        <v>63</v>
      </c>
      <c r="F300" s="5" t="s">
        <v>19</v>
      </c>
      <c r="G300" s="5" t="s">
        <v>20</v>
      </c>
      <c r="H300" s="5" t="s">
        <v>402</v>
      </c>
      <c r="I300" s="5" t="s">
        <v>22</v>
      </c>
      <c r="J300" s="30">
        <v>0.000387554328</v>
      </c>
      <c r="K300" s="30">
        <v>0.0004121612459999995</v>
      </c>
      <c r="L300" s="30">
        <v>0.00039972002699999946</v>
      </c>
      <c r="M300" s="30">
        <v>0.0003740370690000008</v>
      </c>
      <c r="N300" s="30">
        <v>0.0003653008799999997</v>
      </c>
      <c r="O300" s="30">
        <v>0.0003616805219999998</v>
      </c>
      <c r="P300" s="30">
        <v>0.0003805069170000002</v>
      </c>
      <c r="Q300" s="30">
        <v>0.0003700138889999997</v>
      </c>
      <c r="R300" s="30">
        <v>0.0003564066449999998</v>
      </c>
      <c r="S300" s="30">
        <v>0.00037285911600000026</v>
      </c>
      <c r="T300" s="30">
        <v>0.000370946415000001</v>
      </c>
      <c r="U300" s="30">
        <v>0.0003851747490024861</v>
      </c>
      <c r="V300" s="30">
        <v>0.00037088695257413254</v>
      </c>
      <c r="W300" s="30">
        <v>0.00038983664349215384</v>
      </c>
      <c r="X300" s="30">
        <v>0.00030979266507500335</v>
      </c>
    </row>
    <row r="301" spans="1:24" ht="13.5" customHeight="1">
      <c r="A301" s="5" t="s">
        <v>375</v>
      </c>
      <c r="B301" s="5" t="s">
        <v>58</v>
      </c>
      <c r="C301" s="5" t="s">
        <v>62</v>
      </c>
      <c r="D301" s="5" t="s">
        <v>60</v>
      </c>
      <c r="E301" s="5" t="s">
        <v>63</v>
      </c>
      <c r="F301" s="5" t="s">
        <v>19</v>
      </c>
      <c r="G301" s="5" t="s">
        <v>20</v>
      </c>
      <c r="H301" s="5" t="s">
        <v>402</v>
      </c>
      <c r="I301" s="5" t="s">
        <v>23</v>
      </c>
      <c r="J301" s="30">
        <v>1.7236940112</v>
      </c>
      <c r="K301" s="30">
        <v>1.8331362083999978</v>
      </c>
      <c r="L301" s="30">
        <v>1.7778024057999973</v>
      </c>
      <c r="M301" s="30">
        <v>1.6635743926000035</v>
      </c>
      <c r="N301" s="30">
        <v>1.6247191519999984</v>
      </c>
      <c r="O301" s="30">
        <v>1.6086171787999988</v>
      </c>
      <c r="P301" s="30">
        <v>1.6923498118000007</v>
      </c>
      <c r="Q301" s="30">
        <v>1.6456808205999989</v>
      </c>
      <c r="R301" s="30">
        <v>1.585160982999999</v>
      </c>
      <c r="S301" s="30">
        <v>1.658335306400001</v>
      </c>
      <c r="T301" s="30">
        <v>1.649828341000004</v>
      </c>
      <c r="U301" s="30">
        <v>1.7131105503253428</v>
      </c>
      <c r="V301" s="30">
        <v>1.649563874782094</v>
      </c>
      <c r="W301" s="30">
        <v>1.7338448810555793</v>
      </c>
      <c r="X301" s="30">
        <v>1.3778397580002528</v>
      </c>
    </row>
    <row r="302" spans="1:24" ht="13.5" customHeight="1">
      <c r="A302" s="5" t="s">
        <v>375</v>
      </c>
      <c r="B302" s="5" t="s">
        <v>58</v>
      </c>
      <c r="C302" s="5" t="s">
        <v>62</v>
      </c>
      <c r="D302" s="5" t="s">
        <v>60</v>
      </c>
      <c r="E302" s="5" t="s">
        <v>63</v>
      </c>
      <c r="F302" s="5" t="s">
        <v>19</v>
      </c>
      <c r="G302" s="5" t="s">
        <v>20</v>
      </c>
      <c r="H302" s="5" t="s">
        <v>402</v>
      </c>
      <c r="I302" s="5" t="s">
        <v>24</v>
      </c>
      <c r="J302" s="30">
        <v>0.00858156012</v>
      </c>
      <c r="K302" s="30">
        <v>0.00912642758999999</v>
      </c>
      <c r="L302" s="30">
        <v>0.008850943454999987</v>
      </c>
      <c r="M302" s="30">
        <v>0.008282249385000016</v>
      </c>
      <c r="N302" s="30">
        <v>0.008088805199999992</v>
      </c>
      <c r="O302" s="30">
        <v>0.008008640129999994</v>
      </c>
      <c r="P302" s="30">
        <v>0.008425510305000003</v>
      </c>
      <c r="Q302" s="30">
        <v>0.008193164684999994</v>
      </c>
      <c r="R302" s="30">
        <v>0.007891861424999995</v>
      </c>
      <c r="S302" s="30">
        <v>0.008256166140000005</v>
      </c>
      <c r="T302" s="30">
        <v>0.00821381347500002</v>
      </c>
      <c r="U302" s="30">
        <v>0.008528869442197908</v>
      </c>
      <c r="V302" s="30">
        <v>0.008212496806998648</v>
      </c>
      <c r="W302" s="30">
        <v>0.008632097105897692</v>
      </c>
      <c r="X302" s="30">
        <v>0.006859694726660788</v>
      </c>
    </row>
    <row r="303" spans="1:24" ht="13.5" customHeight="1">
      <c r="A303" s="5" t="s">
        <v>375</v>
      </c>
      <c r="B303" s="5" t="s">
        <v>58</v>
      </c>
      <c r="C303" s="5" t="s">
        <v>62</v>
      </c>
      <c r="D303" s="5" t="s">
        <v>60</v>
      </c>
      <c r="E303" s="5" t="s">
        <v>63</v>
      </c>
      <c r="F303" s="5" t="s">
        <v>19</v>
      </c>
      <c r="G303" s="5" t="s">
        <v>20</v>
      </c>
      <c r="H303" s="5" t="s">
        <v>403</v>
      </c>
      <c r="I303" s="5" t="s">
        <v>22</v>
      </c>
      <c r="J303" s="30">
        <v>0</v>
      </c>
      <c r="K303" s="30">
        <v>0</v>
      </c>
      <c r="L303" s="30">
        <v>0</v>
      </c>
      <c r="M303" s="30">
        <v>0</v>
      </c>
      <c r="N303" s="30">
        <v>0</v>
      </c>
      <c r="O303" s="30">
        <v>0</v>
      </c>
      <c r="P303" s="30">
        <v>0</v>
      </c>
      <c r="Q303" s="30">
        <v>0</v>
      </c>
      <c r="R303" s="30">
        <v>1.514729999999999E-06</v>
      </c>
      <c r="S303" s="30">
        <v>0</v>
      </c>
      <c r="T303" s="30">
        <v>0</v>
      </c>
      <c r="U303" s="30">
        <v>0</v>
      </c>
      <c r="V303" s="30">
        <v>0</v>
      </c>
      <c r="W303" s="30">
        <v>0</v>
      </c>
      <c r="X303" s="30">
        <v>0</v>
      </c>
    </row>
    <row r="304" spans="1:24" ht="13.5" customHeight="1">
      <c r="A304" s="5" t="s">
        <v>375</v>
      </c>
      <c r="B304" s="5" t="s">
        <v>58</v>
      </c>
      <c r="C304" s="5" t="s">
        <v>62</v>
      </c>
      <c r="D304" s="5" t="s">
        <v>60</v>
      </c>
      <c r="E304" s="5" t="s">
        <v>63</v>
      </c>
      <c r="F304" s="5" t="s">
        <v>19</v>
      </c>
      <c r="G304" s="5" t="s">
        <v>20</v>
      </c>
      <c r="H304" s="5" t="s">
        <v>403</v>
      </c>
      <c r="I304" s="5" t="s">
        <v>23</v>
      </c>
      <c r="J304" s="30">
        <v>0</v>
      </c>
      <c r="K304" s="30">
        <v>0</v>
      </c>
      <c r="L304" s="30">
        <v>0</v>
      </c>
      <c r="M304" s="30">
        <v>0</v>
      </c>
      <c r="N304" s="30">
        <v>0</v>
      </c>
      <c r="O304" s="30">
        <v>0</v>
      </c>
      <c r="P304" s="30">
        <v>0</v>
      </c>
      <c r="Q304" s="30">
        <v>0</v>
      </c>
      <c r="R304" s="30">
        <v>0.006950446799999996</v>
      </c>
      <c r="S304" s="30">
        <v>0</v>
      </c>
      <c r="T304" s="30">
        <v>0</v>
      </c>
      <c r="U304" s="30">
        <v>0</v>
      </c>
      <c r="V304" s="30">
        <v>0</v>
      </c>
      <c r="W304" s="30">
        <v>0</v>
      </c>
      <c r="X304" s="30">
        <v>0</v>
      </c>
    </row>
    <row r="305" spans="1:24" ht="13.5" customHeight="1">
      <c r="A305" s="5" t="s">
        <v>375</v>
      </c>
      <c r="B305" s="5" t="s">
        <v>58</v>
      </c>
      <c r="C305" s="5" t="s">
        <v>62</v>
      </c>
      <c r="D305" s="5" t="s">
        <v>60</v>
      </c>
      <c r="E305" s="5" t="s">
        <v>63</v>
      </c>
      <c r="F305" s="5" t="s">
        <v>19</v>
      </c>
      <c r="G305" s="5" t="s">
        <v>20</v>
      </c>
      <c r="H305" s="5" t="s">
        <v>403</v>
      </c>
      <c r="I305" s="5" t="s">
        <v>24</v>
      </c>
      <c r="J305" s="30">
        <v>0</v>
      </c>
      <c r="K305" s="30">
        <v>0</v>
      </c>
      <c r="L305" s="30">
        <v>0</v>
      </c>
      <c r="M305" s="30">
        <v>0</v>
      </c>
      <c r="N305" s="30">
        <v>0</v>
      </c>
      <c r="O305" s="30">
        <v>0</v>
      </c>
      <c r="P305" s="30">
        <v>0</v>
      </c>
      <c r="Q305" s="30">
        <v>0</v>
      </c>
      <c r="R305" s="30">
        <v>3.354044999999998E-05</v>
      </c>
      <c r="S305" s="30">
        <v>0</v>
      </c>
      <c r="T305" s="30">
        <v>0</v>
      </c>
      <c r="U305" s="30">
        <v>0</v>
      </c>
      <c r="V305" s="30">
        <v>0</v>
      </c>
      <c r="W305" s="30">
        <v>0</v>
      </c>
      <c r="X305" s="30">
        <v>0</v>
      </c>
    </row>
    <row r="306" spans="1:24" ht="13.5" customHeight="1">
      <c r="A306" s="5" t="s">
        <v>375</v>
      </c>
      <c r="B306" s="5" t="s">
        <v>58</v>
      </c>
      <c r="C306" s="5" t="s">
        <v>62</v>
      </c>
      <c r="D306" s="5" t="s">
        <v>60</v>
      </c>
      <c r="E306" s="5" t="s">
        <v>63</v>
      </c>
      <c r="F306" s="5" t="s">
        <v>19</v>
      </c>
      <c r="G306" s="5" t="s">
        <v>20</v>
      </c>
      <c r="H306" s="5" t="s">
        <v>404</v>
      </c>
      <c r="I306" s="5" t="s">
        <v>22</v>
      </c>
      <c r="J306" s="30">
        <v>1.4697899999999988E-06</v>
      </c>
      <c r="K306" s="30">
        <v>6.235529999999993E-07</v>
      </c>
      <c r="L306" s="30">
        <v>1.1658150000000008E-06</v>
      </c>
      <c r="M306" s="30">
        <v>1.4102340000000008E-06</v>
      </c>
      <c r="N306" s="30">
        <v>1.2113009999999998E-06</v>
      </c>
      <c r="O306" s="30">
        <v>1.284675E-06</v>
      </c>
      <c r="P306" s="30">
        <v>0</v>
      </c>
      <c r="Q306" s="30">
        <v>6.51462E-07</v>
      </c>
      <c r="R306" s="30">
        <v>8.465309999999989E-07</v>
      </c>
      <c r="S306" s="30">
        <v>3.3553800000000074E-07</v>
      </c>
      <c r="T306" s="30">
        <v>2.4464999999999968E-08</v>
      </c>
      <c r="U306" s="30">
        <v>0</v>
      </c>
      <c r="V306" s="30">
        <v>0</v>
      </c>
      <c r="W306" s="30">
        <v>0</v>
      </c>
      <c r="X306" s="30">
        <v>0</v>
      </c>
    </row>
    <row r="307" spans="1:24" ht="13.5" customHeight="1">
      <c r="A307" s="5" t="s">
        <v>375</v>
      </c>
      <c r="B307" s="5" t="s">
        <v>58</v>
      </c>
      <c r="C307" s="5" t="s">
        <v>62</v>
      </c>
      <c r="D307" s="5" t="s">
        <v>60</v>
      </c>
      <c r="E307" s="5" t="s">
        <v>63</v>
      </c>
      <c r="F307" s="5" t="s">
        <v>19</v>
      </c>
      <c r="G307" s="5" t="s">
        <v>20</v>
      </c>
      <c r="H307" s="5" t="s">
        <v>404</v>
      </c>
      <c r="I307" s="5" t="s">
        <v>23</v>
      </c>
      <c r="J307" s="30">
        <v>0.006537065999999994</v>
      </c>
      <c r="K307" s="30">
        <v>0.0027733261999999966</v>
      </c>
      <c r="L307" s="30">
        <v>0.005185101000000003</v>
      </c>
      <c r="M307" s="30">
        <v>0.0062721836000000026</v>
      </c>
      <c r="N307" s="30">
        <v>0.005387405399999998</v>
      </c>
      <c r="O307" s="30">
        <v>0.005713745</v>
      </c>
      <c r="P307" s="30">
        <v>0</v>
      </c>
      <c r="Q307" s="30">
        <v>0.0028974548</v>
      </c>
      <c r="R307" s="30">
        <v>0.003765047399999995</v>
      </c>
      <c r="S307" s="30">
        <v>0.0014923452000000035</v>
      </c>
      <c r="T307" s="30">
        <v>0.00010881099999999985</v>
      </c>
      <c r="U307" s="30">
        <v>0</v>
      </c>
      <c r="V307" s="30">
        <v>0</v>
      </c>
      <c r="W307" s="30">
        <v>0</v>
      </c>
      <c r="X307" s="30">
        <v>0</v>
      </c>
    </row>
    <row r="308" spans="1:24" ht="13.5" customHeight="1">
      <c r="A308" s="5" t="s">
        <v>375</v>
      </c>
      <c r="B308" s="5" t="s">
        <v>58</v>
      </c>
      <c r="C308" s="5" t="s">
        <v>62</v>
      </c>
      <c r="D308" s="5" t="s">
        <v>60</v>
      </c>
      <c r="E308" s="5" t="s">
        <v>63</v>
      </c>
      <c r="F308" s="5" t="s">
        <v>19</v>
      </c>
      <c r="G308" s="5" t="s">
        <v>20</v>
      </c>
      <c r="H308" s="5" t="s">
        <v>404</v>
      </c>
      <c r="I308" s="5" t="s">
        <v>24</v>
      </c>
      <c r="J308" s="30">
        <v>3.254534999999998E-05</v>
      </c>
      <c r="K308" s="30">
        <v>1.3807244999999985E-05</v>
      </c>
      <c r="L308" s="30">
        <v>2.581447500000002E-05</v>
      </c>
      <c r="M308" s="30">
        <v>3.122661000000002E-05</v>
      </c>
      <c r="N308" s="30">
        <v>2.6821664999999992E-05</v>
      </c>
      <c r="O308" s="30">
        <v>2.8446375E-05</v>
      </c>
      <c r="P308" s="30">
        <v>0</v>
      </c>
      <c r="Q308" s="30">
        <v>1.442523E-05</v>
      </c>
      <c r="R308" s="30">
        <v>1.8744614999999977E-05</v>
      </c>
      <c r="S308" s="30">
        <v>7.429770000000018E-06</v>
      </c>
      <c r="T308" s="30">
        <v>5.417249999999991E-07</v>
      </c>
      <c r="U308" s="30">
        <v>0</v>
      </c>
      <c r="V308" s="30">
        <v>0</v>
      </c>
      <c r="W308" s="30">
        <v>0</v>
      </c>
      <c r="X308" s="30">
        <v>0</v>
      </c>
    </row>
    <row r="309" spans="1:24" ht="13.5" customHeight="1">
      <c r="A309" s="5" t="s">
        <v>375</v>
      </c>
      <c r="B309" s="5" t="s">
        <v>58</v>
      </c>
      <c r="C309" s="5" t="s">
        <v>62</v>
      </c>
      <c r="D309" s="5" t="s">
        <v>60</v>
      </c>
      <c r="E309" s="5" t="s">
        <v>63</v>
      </c>
      <c r="F309" s="5" t="s">
        <v>19</v>
      </c>
      <c r="G309" s="5" t="s">
        <v>20</v>
      </c>
      <c r="H309" s="5" t="s">
        <v>61</v>
      </c>
      <c r="I309" s="5" t="s">
        <v>22</v>
      </c>
      <c r="J309" s="30">
        <v>2.387788200000008E-05</v>
      </c>
      <c r="K309" s="30">
        <v>3.823974000000007E-05</v>
      </c>
      <c r="L309" s="30">
        <v>3.7377585000000025E-05</v>
      </c>
      <c r="M309" s="30">
        <v>2.9719998000000045E-05</v>
      </c>
      <c r="N309" s="30">
        <v>3.434993100000007E-05</v>
      </c>
      <c r="O309" s="30">
        <v>4.3196013000000014E-05</v>
      </c>
      <c r="P309" s="30">
        <v>4.466038500000001E-05</v>
      </c>
      <c r="Q309" s="30">
        <v>5.088182399999999E-05</v>
      </c>
      <c r="R309" s="30">
        <v>4.623009300000005E-05</v>
      </c>
      <c r="S309" s="30">
        <v>6.1065963E-05</v>
      </c>
      <c r="T309" s="30">
        <v>6.431418000000017E-06</v>
      </c>
      <c r="U309" s="30">
        <v>2.3128000000000007E-08</v>
      </c>
      <c r="V309" s="30">
        <v>5.888484000000007E-06</v>
      </c>
      <c r="W309" s="30">
        <v>1.1262021616513436E-05</v>
      </c>
      <c r="X309" s="30">
        <v>2.264506160821389E-10</v>
      </c>
    </row>
    <row r="310" spans="1:24" ht="13.5" customHeight="1">
      <c r="A310" s="5" t="s">
        <v>375</v>
      </c>
      <c r="B310" s="5" t="s">
        <v>58</v>
      </c>
      <c r="C310" s="5" t="s">
        <v>62</v>
      </c>
      <c r="D310" s="5" t="s">
        <v>60</v>
      </c>
      <c r="E310" s="5" t="s">
        <v>63</v>
      </c>
      <c r="F310" s="5" t="s">
        <v>19</v>
      </c>
      <c r="G310" s="5" t="s">
        <v>20</v>
      </c>
      <c r="H310" s="5" t="s">
        <v>61</v>
      </c>
      <c r="I310" s="5" t="s">
        <v>23</v>
      </c>
      <c r="J310" s="30">
        <v>0.025772952000000085</v>
      </c>
      <c r="K310" s="30">
        <v>0.04127464000000007</v>
      </c>
      <c r="L310" s="30">
        <v>0.04034406000000002</v>
      </c>
      <c r="M310" s="30">
        <v>0.03207872800000005</v>
      </c>
      <c r="N310" s="30">
        <v>0.03707611600000007</v>
      </c>
      <c r="O310" s="30">
        <v>0.04662426800000002</v>
      </c>
      <c r="P310" s="30">
        <v>0.048204860000000016</v>
      </c>
      <c r="Q310" s="30">
        <v>0.05492006399999999</v>
      </c>
      <c r="R310" s="30">
        <v>0.04989914800000005</v>
      </c>
      <c r="S310" s="30">
        <v>0.06591246799999999</v>
      </c>
      <c r="T310" s="30">
        <v>0.006941848000000018</v>
      </c>
      <c r="U310" s="30">
        <v>2.4963555555555564E-05</v>
      </c>
      <c r="V310" s="30">
        <v>0.0063558240000000064</v>
      </c>
      <c r="W310" s="30">
        <v>0.012155832855919264</v>
      </c>
      <c r="X310" s="30">
        <v>2.44422887199769E-07</v>
      </c>
    </row>
    <row r="311" spans="1:24" ht="13.5" customHeight="1">
      <c r="A311" s="5" t="s">
        <v>375</v>
      </c>
      <c r="B311" s="5" t="s">
        <v>58</v>
      </c>
      <c r="C311" s="5" t="s">
        <v>62</v>
      </c>
      <c r="D311" s="5" t="s">
        <v>60</v>
      </c>
      <c r="E311" s="5" t="s">
        <v>63</v>
      </c>
      <c r="F311" s="5" t="s">
        <v>19</v>
      </c>
      <c r="G311" s="5" t="s">
        <v>20</v>
      </c>
      <c r="H311" s="5" t="s">
        <v>61</v>
      </c>
      <c r="I311" s="5" t="s">
        <v>24</v>
      </c>
      <c r="J311" s="30">
        <v>7.049660400000023E-05</v>
      </c>
      <c r="K311" s="30">
        <v>0.0001128982800000002</v>
      </c>
      <c r="L311" s="30">
        <v>0.00011035287000000006</v>
      </c>
      <c r="M311" s="30">
        <v>8.774475600000012E-05</v>
      </c>
      <c r="N311" s="30">
        <v>0.00010141408200000018</v>
      </c>
      <c r="O311" s="30">
        <v>0.00012753108600000005</v>
      </c>
      <c r="P311" s="30">
        <v>0.00013185447000000003</v>
      </c>
      <c r="Q311" s="30">
        <v>0.000150222528</v>
      </c>
      <c r="R311" s="30">
        <v>0.00013648884600000016</v>
      </c>
      <c r="S311" s="30">
        <v>0.000180289986</v>
      </c>
      <c r="T311" s="30">
        <v>1.8987996000000052E-05</v>
      </c>
      <c r="U311" s="30">
        <v>6.828266666666669E-08</v>
      </c>
      <c r="V311" s="30">
        <v>1.738504800000002E-05</v>
      </c>
      <c r="W311" s="30">
        <v>3.324977810589681E-05</v>
      </c>
      <c r="X311" s="30">
        <v>6.685684855758387E-10</v>
      </c>
    </row>
    <row r="312" spans="1:24" ht="13.5" customHeight="1">
      <c r="A312" s="5" t="s">
        <v>375</v>
      </c>
      <c r="B312" s="5" t="s">
        <v>58</v>
      </c>
      <c r="C312" s="5" t="s">
        <v>62</v>
      </c>
      <c r="D312" s="5" t="s">
        <v>60</v>
      </c>
      <c r="E312" s="5" t="s">
        <v>63</v>
      </c>
      <c r="F312" s="5" t="s">
        <v>19</v>
      </c>
      <c r="G312" s="5" t="s">
        <v>20</v>
      </c>
      <c r="H312" s="5" t="s">
        <v>195</v>
      </c>
      <c r="I312" s="5" t="s">
        <v>22</v>
      </c>
      <c r="J312" s="30">
        <v>0.002619392622000013</v>
      </c>
      <c r="K312" s="30">
        <v>0.002587941866999985</v>
      </c>
      <c r="L312" s="30">
        <v>0.0025975906529999886</v>
      </c>
      <c r="M312" s="30">
        <v>0.0026264074569537165</v>
      </c>
      <c r="N312" s="30">
        <v>0.002575696102593003</v>
      </c>
      <c r="O312" s="30">
        <v>0.0026575317442227827</v>
      </c>
      <c r="P312" s="30">
        <v>0.0026538973179763576</v>
      </c>
      <c r="Q312" s="30">
        <v>0.002779044416111962</v>
      </c>
      <c r="R312" s="30">
        <v>0.0024397283337832198</v>
      </c>
      <c r="S312" s="30">
        <v>0.002397972935556914</v>
      </c>
      <c r="T312" s="30">
        <v>0.0025044687338503222</v>
      </c>
      <c r="U312" s="30">
        <v>0.0024096465743404186</v>
      </c>
      <c r="V312" s="30">
        <v>0.003014717012628021</v>
      </c>
      <c r="W312" s="30">
        <v>0.0026204201299676387</v>
      </c>
      <c r="X312" s="30">
        <v>0.0011760160978877678</v>
      </c>
    </row>
    <row r="313" spans="1:24" ht="13.5" customHeight="1">
      <c r="A313" s="5" t="s">
        <v>375</v>
      </c>
      <c r="B313" s="5" t="s">
        <v>58</v>
      </c>
      <c r="C313" s="5" t="s">
        <v>62</v>
      </c>
      <c r="D313" s="5" t="s">
        <v>60</v>
      </c>
      <c r="E313" s="5" t="s">
        <v>63</v>
      </c>
      <c r="F313" s="5" t="s">
        <v>19</v>
      </c>
      <c r="G313" s="5" t="s">
        <v>20</v>
      </c>
      <c r="H313" s="5" t="s">
        <v>195</v>
      </c>
      <c r="I313" s="5" t="s">
        <v>23</v>
      </c>
      <c r="J313" s="30">
        <v>6.613342705640032</v>
      </c>
      <c r="K313" s="30">
        <v>6.533937037539963</v>
      </c>
      <c r="L313" s="30">
        <v>6.55829792485997</v>
      </c>
      <c r="M313" s="30">
        <v>6.631053493699335</v>
      </c>
      <c r="N313" s="30">
        <v>6.503019398070524</v>
      </c>
      <c r="O313" s="30">
        <v>6.7096349085091385</v>
      </c>
      <c r="P313" s="30">
        <v>6.700458847576499</v>
      </c>
      <c r="Q313" s="30">
        <v>7.016425473440774</v>
      </c>
      <c r="R313" s="30">
        <v>6.15973315510411</v>
      </c>
      <c r="S313" s="30">
        <v>6.054310716344171</v>
      </c>
      <c r="T313" s="30">
        <v>6.323187250892574</v>
      </c>
      <c r="U313" s="30">
        <v>6.0837838748347135</v>
      </c>
      <c r="V313" s="30">
        <v>7.611442667120842</v>
      </c>
      <c r="W313" s="30">
        <v>6.615936918613532</v>
      </c>
      <c r="X313" s="30">
        <v>2.969160643333783</v>
      </c>
    </row>
    <row r="314" spans="1:24" ht="13.5" customHeight="1">
      <c r="A314" s="5" t="s">
        <v>375</v>
      </c>
      <c r="B314" s="5" t="s">
        <v>58</v>
      </c>
      <c r="C314" s="5" t="s">
        <v>62</v>
      </c>
      <c r="D314" s="5" t="s">
        <v>60</v>
      </c>
      <c r="E314" s="5" t="s">
        <v>63</v>
      </c>
      <c r="F314" s="5" t="s">
        <v>19</v>
      </c>
      <c r="G314" s="5" t="s">
        <v>20</v>
      </c>
      <c r="H314" s="5" t="s">
        <v>195</v>
      </c>
      <c r="I314" s="5" t="s">
        <v>24</v>
      </c>
      <c r="J314" s="30">
        <v>0.0038667224420000186</v>
      </c>
      <c r="K314" s="30">
        <v>0.0038202951369999787</v>
      </c>
      <c r="L314" s="30">
        <v>0.003834538582999983</v>
      </c>
      <c r="M314" s="30">
        <v>0.003877077674550724</v>
      </c>
      <c r="N314" s="30">
        <v>0.0038022180562087182</v>
      </c>
      <c r="O314" s="30">
        <v>0.003923023050995536</v>
      </c>
      <c r="P314" s="30">
        <v>0.003917657945584146</v>
      </c>
      <c r="Q314" s="30">
        <v>0.0041023988999748014</v>
      </c>
      <c r="R314" s="30">
        <v>0.003601503730822848</v>
      </c>
      <c r="S314" s="30">
        <v>0.003539864809631634</v>
      </c>
      <c r="T314" s="30">
        <v>0.003697072892826666</v>
      </c>
      <c r="U314" s="30">
        <v>0.003557097324026332</v>
      </c>
      <c r="V314" s="30">
        <v>0.004450296542450888</v>
      </c>
      <c r="W314" s="30">
        <v>0.003868239239476037</v>
      </c>
      <c r="X314" s="30">
        <v>0.0017360237635486095</v>
      </c>
    </row>
    <row r="315" spans="1:24" ht="13.5" customHeight="1">
      <c r="A315" s="5" t="s">
        <v>375</v>
      </c>
      <c r="B315" s="5" t="s">
        <v>58</v>
      </c>
      <c r="C315" s="5" t="s">
        <v>62</v>
      </c>
      <c r="D315" s="5" t="s">
        <v>60</v>
      </c>
      <c r="E315" s="5" t="s">
        <v>63</v>
      </c>
      <c r="F315" s="5" t="s">
        <v>19</v>
      </c>
      <c r="G315" s="5" t="s">
        <v>20</v>
      </c>
      <c r="H315" s="5" t="s">
        <v>71</v>
      </c>
      <c r="I315" s="5" t="s">
        <v>22</v>
      </c>
      <c r="J315" s="30">
        <v>0</v>
      </c>
      <c r="K315" s="30">
        <v>0</v>
      </c>
      <c r="L315" s="30">
        <v>0</v>
      </c>
      <c r="M315" s="30">
        <v>2.8427852046277948E-05</v>
      </c>
      <c r="N315" s="30">
        <v>9.321916040699447E-05</v>
      </c>
      <c r="O315" s="30">
        <v>0.00010830544877721344</v>
      </c>
      <c r="P315" s="30">
        <v>7.92450380236612E-05</v>
      </c>
      <c r="Q315" s="30">
        <v>6.415904488804061E-05</v>
      </c>
      <c r="R315" s="30">
        <v>0.00044552546421678085</v>
      </c>
      <c r="S315" s="30">
        <v>0.00045409403744309023</v>
      </c>
      <c r="T315" s="30">
        <v>0.0004738966281496871</v>
      </c>
      <c r="U315" s="30">
        <v>0.0002431932773945997</v>
      </c>
      <c r="V315" s="30">
        <v>0.00014528322327068144</v>
      </c>
      <c r="W315" s="30">
        <v>0.0003519479475751795</v>
      </c>
      <c r="X315" s="30">
        <v>0.000221856515069452</v>
      </c>
    </row>
    <row r="316" spans="1:24" ht="13.5" customHeight="1">
      <c r="A316" s="5" t="s">
        <v>375</v>
      </c>
      <c r="B316" s="5" t="s">
        <v>58</v>
      </c>
      <c r="C316" s="5" t="s">
        <v>62</v>
      </c>
      <c r="D316" s="5" t="s">
        <v>60</v>
      </c>
      <c r="E316" s="5" t="s">
        <v>63</v>
      </c>
      <c r="F316" s="5" t="s">
        <v>19</v>
      </c>
      <c r="G316" s="5" t="s">
        <v>20</v>
      </c>
      <c r="H316" s="5" t="s">
        <v>71</v>
      </c>
      <c r="I316" s="5" t="s">
        <v>23</v>
      </c>
      <c r="J316" s="30">
        <v>0</v>
      </c>
      <c r="K316" s="30">
        <v>0</v>
      </c>
      <c r="L316" s="30">
        <v>0</v>
      </c>
      <c r="M316" s="30">
        <v>0.08817692766777434</v>
      </c>
      <c r="N316" s="30">
        <v>0.2891452773525469</v>
      </c>
      <c r="O316" s="30">
        <v>0.3359396167993133</v>
      </c>
      <c r="P316" s="30">
        <v>0.24580063152387496</v>
      </c>
      <c r="Q316" s="30">
        <v>0.19900720782972278</v>
      </c>
      <c r="R316" s="30">
        <v>1.3819217353615803</v>
      </c>
      <c r="S316" s="30">
        <v>1.4084995598262053</v>
      </c>
      <c r="T316" s="30">
        <v>1.4699228290034754</v>
      </c>
      <c r="U316" s="30">
        <v>0.754331913477095</v>
      </c>
      <c r="V316" s="30">
        <v>0.4506365183280627</v>
      </c>
      <c r="W316" s="30">
        <v>1.0916649159999223</v>
      </c>
      <c r="X316" s="30">
        <v>0.6881499822799622</v>
      </c>
    </row>
    <row r="317" spans="1:24" ht="13.5" customHeight="1">
      <c r="A317" s="5" t="s">
        <v>375</v>
      </c>
      <c r="B317" s="5" t="s">
        <v>58</v>
      </c>
      <c r="C317" s="5" t="s">
        <v>62</v>
      </c>
      <c r="D317" s="5" t="s">
        <v>60</v>
      </c>
      <c r="E317" s="5" t="s">
        <v>63</v>
      </c>
      <c r="F317" s="5" t="s">
        <v>19</v>
      </c>
      <c r="G317" s="5" t="s">
        <v>20</v>
      </c>
      <c r="H317" s="5" t="s">
        <v>71</v>
      </c>
      <c r="I317" s="5" t="s">
        <v>24</v>
      </c>
      <c r="J317" s="30">
        <v>0</v>
      </c>
      <c r="K317" s="30">
        <v>0</v>
      </c>
      <c r="L317" s="30">
        <v>0</v>
      </c>
      <c r="M317" s="30">
        <v>4.1964924449267455E-05</v>
      </c>
      <c r="N317" s="30">
        <v>0.00013760923679127755</v>
      </c>
      <c r="O317" s="30">
        <v>0.00015987947200445793</v>
      </c>
      <c r="P317" s="30">
        <v>0.00011698077041588081</v>
      </c>
      <c r="Q317" s="30">
        <v>9.471097102520282E-05</v>
      </c>
      <c r="R317" s="30">
        <v>0.0006576804471771527</v>
      </c>
      <c r="S317" s="30">
        <v>0.0006703292933683713</v>
      </c>
      <c r="T317" s="30">
        <v>0.0006995616891733477</v>
      </c>
      <c r="U317" s="30">
        <v>0.00035899959996345667</v>
      </c>
      <c r="V317" s="30">
        <v>0.0002144657105424345</v>
      </c>
      <c r="W317" s="30">
        <v>0.0005195422083252649</v>
      </c>
      <c r="X317" s="30">
        <v>0.0003275024746263339</v>
      </c>
    </row>
    <row r="318" spans="1:24" ht="13.5" customHeight="1">
      <c r="A318" s="5" t="s">
        <v>375</v>
      </c>
      <c r="B318" s="5" t="s">
        <v>58</v>
      </c>
      <c r="C318" s="5" t="s">
        <v>62</v>
      </c>
      <c r="D318" s="5" t="s">
        <v>60</v>
      </c>
      <c r="E318" s="5" t="s">
        <v>63</v>
      </c>
      <c r="F318" s="5" t="s">
        <v>19</v>
      </c>
      <c r="G318" s="5" t="s">
        <v>20</v>
      </c>
      <c r="H318" s="5" t="s">
        <v>27</v>
      </c>
      <c r="I318" s="5" t="s">
        <v>22</v>
      </c>
      <c r="J318" s="30">
        <v>4.214744100000001E-05</v>
      </c>
      <c r="K318" s="30">
        <v>8.582735699999976E-05</v>
      </c>
      <c r="L318" s="30">
        <v>1.4130270000000076E-06</v>
      </c>
      <c r="M318" s="30">
        <v>1.6046100000000042E-07</v>
      </c>
      <c r="N318" s="30">
        <v>1.2708485999999948E-05</v>
      </c>
      <c r="O318" s="30">
        <v>1.2318200999999998E-05</v>
      </c>
      <c r="P318" s="30">
        <v>2.0311199999999992E-07</v>
      </c>
      <c r="Q318" s="30">
        <v>2.4652529999999933E-06</v>
      </c>
      <c r="R318" s="30">
        <v>1.1697210000000033E-06</v>
      </c>
      <c r="S318" s="30">
        <v>2.547782999999995E-06</v>
      </c>
      <c r="T318" s="30">
        <v>1.541924999999999E-06</v>
      </c>
      <c r="U318" s="30">
        <v>1.5580284847032044E-06</v>
      </c>
      <c r="V318" s="30">
        <v>8.561558083038858E-08</v>
      </c>
      <c r="W318" s="30">
        <v>0</v>
      </c>
      <c r="X318" s="30">
        <v>1.210229999999996E-07</v>
      </c>
    </row>
    <row r="319" spans="1:24" ht="13.5" customHeight="1">
      <c r="A319" s="5" t="s">
        <v>375</v>
      </c>
      <c r="B319" s="5" t="s">
        <v>58</v>
      </c>
      <c r="C319" s="5" t="s">
        <v>62</v>
      </c>
      <c r="D319" s="5" t="s">
        <v>60</v>
      </c>
      <c r="E319" s="5" t="s">
        <v>63</v>
      </c>
      <c r="F319" s="5" t="s">
        <v>19</v>
      </c>
      <c r="G319" s="5" t="s">
        <v>20</v>
      </c>
      <c r="H319" s="5" t="s">
        <v>27</v>
      </c>
      <c r="I319" s="5" t="s">
        <v>23</v>
      </c>
      <c r="J319" s="30">
        <v>0.048904411700000004</v>
      </c>
      <c r="K319" s="30">
        <v>0.0995869808999997</v>
      </c>
      <c r="L319" s="30">
        <v>0.0016395599000000088</v>
      </c>
      <c r="M319" s="30">
        <v>0.00018618570000000052</v>
      </c>
      <c r="N319" s="30">
        <v>0.014745878199999939</v>
      </c>
      <c r="O319" s="30">
        <v>0.014293023699999996</v>
      </c>
      <c r="P319" s="30">
        <v>0.00023567439999999987</v>
      </c>
      <c r="Q319" s="30">
        <v>0.0028604760999999925</v>
      </c>
      <c r="R319" s="30">
        <v>0.0013572477000000035</v>
      </c>
      <c r="S319" s="30">
        <v>0.002956237099999994</v>
      </c>
      <c r="T319" s="30">
        <v>0.0017891224999999988</v>
      </c>
      <c r="U319" s="30">
        <v>0.0018078076544730832</v>
      </c>
      <c r="V319" s="30">
        <v>9.934125331272073E-05</v>
      </c>
      <c r="W319" s="30">
        <v>0</v>
      </c>
      <c r="X319" s="30">
        <v>0.00014042509999999953</v>
      </c>
    </row>
    <row r="320" spans="1:24" ht="13.5" customHeight="1">
      <c r="A320" s="5" t="s">
        <v>375</v>
      </c>
      <c r="B320" s="5" t="s">
        <v>58</v>
      </c>
      <c r="C320" s="5" t="s">
        <v>62</v>
      </c>
      <c r="D320" s="5" t="s">
        <v>60</v>
      </c>
      <c r="E320" s="5" t="s">
        <v>63</v>
      </c>
      <c r="F320" s="5" t="s">
        <v>19</v>
      </c>
      <c r="G320" s="5" t="s">
        <v>20</v>
      </c>
      <c r="H320" s="5" t="s">
        <v>27</v>
      </c>
      <c r="I320" s="5" t="s">
        <v>24</v>
      </c>
      <c r="J320" s="30">
        <v>0.000124435302</v>
      </c>
      <c r="K320" s="30">
        <v>0.00025339505399999925</v>
      </c>
      <c r="L320" s="30">
        <v>4.171794000000023E-06</v>
      </c>
      <c r="M320" s="30">
        <v>4.737420000000012E-07</v>
      </c>
      <c r="N320" s="30">
        <v>3.752029199999984E-05</v>
      </c>
      <c r="O320" s="30">
        <v>3.6368021999999995E-05</v>
      </c>
      <c r="P320" s="30">
        <v>5.996639999999997E-07</v>
      </c>
      <c r="Q320" s="30">
        <v>7.2783659999999805E-06</v>
      </c>
      <c r="R320" s="30">
        <v>3.453462000000009E-06</v>
      </c>
      <c r="S320" s="30">
        <v>7.522025999999984E-06</v>
      </c>
      <c r="T320" s="30">
        <v>4.552349999999997E-06</v>
      </c>
      <c r="U320" s="30">
        <v>4.599893621504699E-06</v>
      </c>
      <c r="V320" s="30">
        <v>2.527698100706711E-07</v>
      </c>
      <c r="W320" s="30">
        <v>0</v>
      </c>
      <c r="X320" s="30">
        <v>3.573059999999988E-07</v>
      </c>
    </row>
    <row r="321" spans="1:24" ht="13.5" customHeight="1">
      <c r="A321" s="5" t="s">
        <v>375</v>
      </c>
      <c r="B321" s="5" t="s">
        <v>58</v>
      </c>
      <c r="C321" s="5" t="s">
        <v>62</v>
      </c>
      <c r="D321" s="5" t="s">
        <v>60</v>
      </c>
      <c r="E321" s="5" t="s">
        <v>63</v>
      </c>
      <c r="F321" s="5" t="s">
        <v>19</v>
      </c>
      <c r="G321" s="5" t="s">
        <v>20</v>
      </c>
      <c r="H321" s="5" t="s">
        <v>405</v>
      </c>
      <c r="I321" s="5" t="s">
        <v>22</v>
      </c>
      <c r="J321" s="30">
        <v>0.0001864278360000001</v>
      </c>
      <c r="K321" s="30">
        <v>0.00018595716300000013</v>
      </c>
      <c r="L321" s="30">
        <v>0.0002183436360000004</v>
      </c>
      <c r="M321" s="30">
        <v>0.00024832394999999913</v>
      </c>
      <c r="N321" s="30">
        <v>0.00032446883700000106</v>
      </c>
      <c r="O321" s="30">
        <v>0.00033687826200000094</v>
      </c>
      <c r="P321" s="30">
        <v>0.0003329918549999985</v>
      </c>
      <c r="Q321" s="30">
        <v>0.0003813762960000007</v>
      </c>
      <c r="R321" s="30">
        <v>0.0003676293180000006</v>
      </c>
      <c r="S321" s="30">
        <v>0.0004634261730000015</v>
      </c>
      <c r="T321" s="30">
        <v>0.00036314554500000004</v>
      </c>
      <c r="U321" s="30">
        <v>0.000390944800034102</v>
      </c>
      <c r="V321" s="30">
        <v>0.00017366163164627646</v>
      </c>
      <c r="W321" s="30">
        <v>0.00015618408666785632</v>
      </c>
      <c r="X321" s="30">
        <v>0.00037368371810983156</v>
      </c>
    </row>
    <row r="322" spans="1:24" ht="13.5" customHeight="1">
      <c r="A322" s="5" t="s">
        <v>375</v>
      </c>
      <c r="B322" s="5" t="s">
        <v>58</v>
      </c>
      <c r="C322" s="5" t="s">
        <v>62</v>
      </c>
      <c r="D322" s="5" t="s">
        <v>60</v>
      </c>
      <c r="E322" s="5" t="s">
        <v>63</v>
      </c>
      <c r="F322" s="5" t="s">
        <v>19</v>
      </c>
      <c r="G322" s="5" t="s">
        <v>20</v>
      </c>
      <c r="H322" s="5" t="s">
        <v>405</v>
      </c>
      <c r="I322" s="5" t="s">
        <v>23</v>
      </c>
      <c r="J322" s="30">
        <v>0.3019539108800001</v>
      </c>
      <c r="K322" s="30">
        <v>0.30119157004000024</v>
      </c>
      <c r="L322" s="30">
        <v>0.35364737488000075</v>
      </c>
      <c r="M322" s="30">
        <v>0.40220596599999864</v>
      </c>
      <c r="N322" s="30">
        <v>0.5255365099600018</v>
      </c>
      <c r="O322" s="30">
        <v>0.5456358389600016</v>
      </c>
      <c r="P322" s="30">
        <v>0.5393410933999976</v>
      </c>
      <c r="Q322" s="30">
        <v>0.6177085276800012</v>
      </c>
      <c r="R322" s="30">
        <v>0.5954427874400011</v>
      </c>
      <c r="S322" s="30">
        <v>0.7506032808400025</v>
      </c>
      <c r="T322" s="30">
        <v>0.5881804986000001</v>
      </c>
      <c r="U322" s="30">
        <v>0.633206466594917</v>
      </c>
      <c r="V322" s="30">
        <v>0.2812767125902548</v>
      </c>
      <c r="W322" s="30">
        <v>0.2529686381521914</v>
      </c>
      <c r="X322" s="30">
        <v>0.6052489935861464</v>
      </c>
    </row>
    <row r="323" spans="1:24" ht="13.5" customHeight="1">
      <c r="A323" s="5" t="s">
        <v>375</v>
      </c>
      <c r="B323" s="5" t="s">
        <v>58</v>
      </c>
      <c r="C323" s="5" t="s">
        <v>62</v>
      </c>
      <c r="D323" s="5" t="s">
        <v>60</v>
      </c>
      <c r="E323" s="5" t="s">
        <v>63</v>
      </c>
      <c r="F323" s="5" t="s">
        <v>19</v>
      </c>
      <c r="G323" s="5" t="s">
        <v>20</v>
      </c>
      <c r="H323" s="5" t="s">
        <v>405</v>
      </c>
      <c r="I323" s="5" t="s">
        <v>24</v>
      </c>
      <c r="J323" s="30">
        <v>0.0005504059920000003</v>
      </c>
      <c r="K323" s="30">
        <v>0.0005490163860000003</v>
      </c>
      <c r="L323" s="30">
        <v>0.0006446335920000014</v>
      </c>
      <c r="M323" s="30">
        <v>0.0007331468999999973</v>
      </c>
      <c r="N323" s="30">
        <v>0.0009579556140000031</v>
      </c>
      <c r="O323" s="30">
        <v>0.000994592964000003</v>
      </c>
      <c r="P323" s="30">
        <v>0.0009831188099999955</v>
      </c>
      <c r="Q323" s="30">
        <v>0.0011259681120000021</v>
      </c>
      <c r="R323" s="30">
        <v>0.0010853817960000019</v>
      </c>
      <c r="S323" s="30">
        <v>0.0013682106060000044</v>
      </c>
      <c r="T323" s="30">
        <v>0.0010721439900000002</v>
      </c>
      <c r="U323" s="30">
        <v>0.0011542179810530634</v>
      </c>
      <c r="V323" s="30">
        <v>0.0005127152934318639</v>
      </c>
      <c r="W323" s="30">
        <v>0.0004611149225431948</v>
      </c>
      <c r="X323" s="30">
        <v>0.00110325669156236</v>
      </c>
    </row>
    <row r="324" spans="1:24" ht="13.5" customHeight="1">
      <c r="A324" s="5" t="s">
        <v>375</v>
      </c>
      <c r="B324" s="5" t="s">
        <v>58</v>
      </c>
      <c r="C324" s="5" t="s">
        <v>62</v>
      </c>
      <c r="D324" s="5" t="s">
        <v>60</v>
      </c>
      <c r="E324" s="5" t="s">
        <v>63</v>
      </c>
      <c r="F324" s="5" t="s">
        <v>19</v>
      </c>
      <c r="G324" s="5" t="s">
        <v>20</v>
      </c>
      <c r="H324" s="5" t="s">
        <v>31</v>
      </c>
      <c r="I324" s="5" t="s">
        <v>22</v>
      </c>
      <c r="J324" s="30">
        <v>0</v>
      </c>
      <c r="K324" s="30">
        <v>0</v>
      </c>
      <c r="L324" s="30">
        <v>1.0289999999999993E-08</v>
      </c>
      <c r="M324" s="30">
        <v>5.439000000000012E-09</v>
      </c>
      <c r="N324" s="30">
        <v>7.371000000000007E-09</v>
      </c>
      <c r="O324" s="30">
        <v>3.0450000000000018E-09</v>
      </c>
      <c r="P324" s="30">
        <v>4.410000000000002E-09</v>
      </c>
      <c r="Q324" s="30">
        <v>0</v>
      </c>
      <c r="R324" s="30">
        <v>4.263000000000001E-09</v>
      </c>
      <c r="S324" s="30">
        <v>4.179E-09</v>
      </c>
      <c r="T324" s="30">
        <v>3.066E-09</v>
      </c>
      <c r="U324" s="30">
        <v>6.301070518266771E-09</v>
      </c>
      <c r="V324" s="30">
        <v>0</v>
      </c>
      <c r="W324" s="30">
        <v>5.41121049445004E-09</v>
      </c>
      <c r="X324" s="30">
        <v>7.952699999999994E-08</v>
      </c>
    </row>
    <row r="325" spans="1:24" ht="13.5" customHeight="1">
      <c r="A325" s="5" t="s">
        <v>375</v>
      </c>
      <c r="B325" s="5" t="s">
        <v>58</v>
      </c>
      <c r="C325" s="5" t="s">
        <v>62</v>
      </c>
      <c r="D325" s="5" t="s">
        <v>60</v>
      </c>
      <c r="E325" s="5" t="s">
        <v>63</v>
      </c>
      <c r="F325" s="5" t="s">
        <v>19</v>
      </c>
      <c r="G325" s="5" t="s">
        <v>20</v>
      </c>
      <c r="H325" s="5" t="s">
        <v>31</v>
      </c>
      <c r="I325" s="5" t="s">
        <v>23</v>
      </c>
      <c r="J325" s="30">
        <v>0</v>
      </c>
      <c r="K325" s="30">
        <v>0</v>
      </c>
      <c r="L325" s="30">
        <v>3.087979999999998E-05</v>
      </c>
      <c r="M325" s="30">
        <v>1.632218000000004E-05</v>
      </c>
      <c r="N325" s="30">
        <v>2.212002000000002E-05</v>
      </c>
      <c r="O325" s="30">
        <v>9.137900000000006E-06</v>
      </c>
      <c r="P325" s="30">
        <v>1.3234200000000008E-05</v>
      </c>
      <c r="Q325" s="30">
        <v>0</v>
      </c>
      <c r="R325" s="30">
        <v>1.2793060000000002E-05</v>
      </c>
      <c r="S325" s="30">
        <v>1.254098E-05</v>
      </c>
      <c r="T325" s="30">
        <v>9.20092E-06</v>
      </c>
      <c r="U325" s="30">
        <v>1.8909212574341516E-05</v>
      </c>
      <c r="V325" s="30">
        <v>0</v>
      </c>
      <c r="W325" s="30">
        <v>1.6238785017154355E-05</v>
      </c>
      <c r="X325" s="30">
        <v>0.00023865673999999982</v>
      </c>
    </row>
    <row r="326" spans="1:24" ht="13.5" customHeight="1">
      <c r="A326" s="5" t="s">
        <v>375</v>
      </c>
      <c r="B326" s="5" t="s">
        <v>58</v>
      </c>
      <c r="C326" s="5" t="s">
        <v>62</v>
      </c>
      <c r="D326" s="5" t="s">
        <v>60</v>
      </c>
      <c r="E326" s="5" t="s">
        <v>63</v>
      </c>
      <c r="F326" s="5" t="s">
        <v>19</v>
      </c>
      <c r="G326" s="5" t="s">
        <v>20</v>
      </c>
      <c r="H326" s="5" t="s">
        <v>31</v>
      </c>
      <c r="I326" s="5" t="s">
        <v>24</v>
      </c>
      <c r="J326" s="30">
        <v>0</v>
      </c>
      <c r="K326" s="30">
        <v>0</v>
      </c>
      <c r="L326" s="30">
        <v>1.518999999999999E-08</v>
      </c>
      <c r="M326" s="30">
        <v>8.029000000000018E-09</v>
      </c>
      <c r="N326" s="30">
        <v>1.088100000000001E-08</v>
      </c>
      <c r="O326" s="30">
        <v>4.4950000000000015E-09</v>
      </c>
      <c r="P326" s="30">
        <v>6.510000000000003E-09</v>
      </c>
      <c r="Q326" s="30">
        <v>0</v>
      </c>
      <c r="R326" s="30">
        <v>6.2930000000000005E-09</v>
      </c>
      <c r="S326" s="30">
        <v>6.169E-09</v>
      </c>
      <c r="T326" s="30">
        <v>4.526E-09</v>
      </c>
      <c r="U326" s="30">
        <v>9.301580288869995E-09</v>
      </c>
      <c r="V326" s="30">
        <v>0</v>
      </c>
      <c r="W326" s="30">
        <v>7.987977396569106E-09</v>
      </c>
      <c r="X326" s="30">
        <v>1.1739699999999992E-07</v>
      </c>
    </row>
    <row r="327" spans="1:24" ht="13.5" customHeight="1">
      <c r="A327" s="5" t="s">
        <v>375</v>
      </c>
      <c r="B327" s="5" t="s">
        <v>58</v>
      </c>
      <c r="C327" s="5" t="s">
        <v>62</v>
      </c>
      <c r="D327" s="5" t="s">
        <v>60</v>
      </c>
      <c r="E327" s="5" t="s">
        <v>63</v>
      </c>
      <c r="F327" s="5" t="s">
        <v>19</v>
      </c>
      <c r="G327" s="5" t="s">
        <v>20</v>
      </c>
      <c r="H327" s="5" t="s">
        <v>398</v>
      </c>
      <c r="I327" s="5" t="s">
        <v>22</v>
      </c>
      <c r="J327" s="30">
        <v>0.00026527076099999995</v>
      </c>
      <c r="K327" s="30">
        <v>0.00022132616100000097</v>
      </c>
      <c r="L327" s="30">
        <v>0.0004150068509999998</v>
      </c>
      <c r="M327" s="30">
        <v>0.00042547110899999975</v>
      </c>
      <c r="N327" s="30">
        <v>0.0003785685540000004</v>
      </c>
      <c r="O327" s="30">
        <v>0.00027488716500000083</v>
      </c>
      <c r="P327" s="30">
        <v>0.0003995619179999995</v>
      </c>
      <c r="Q327" s="30">
        <v>0.0003739389359999997</v>
      </c>
      <c r="R327" s="30">
        <v>0.0005355662970000008</v>
      </c>
      <c r="S327" s="30">
        <v>0.0006857898599999997</v>
      </c>
      <c r="T327" s="30">
        <v>0.0006085462950000029</v>
      </c>
      <c r="U327" s="30">
        <v>0.0004417989181181057</v>
      </c>
      <c r="V327" s="30">
        <v>0.0002406666970971714</v>
      </c>
      <c r="W327" s="30">
        <v>0.00028795335032814266</v>
      </c>
      <c r="X327" s="30">
        <v>0.00012177888568820692</v>
      </c>
    </row>
    <row r="328" spans="1:24" ht="13.5" customHeight="1">
      <c r="A328" s="5" t="s">
        <v>375</v>
      </c>
      <c r="B328" s="5" t="s">
        <v>58</v>
      </c>
      <c r="C328" s="5" t="s">
        <v>62</v>
      </c>
      <c r="D328" s="5" t="s">
        <v>60</v>
      </c>
      <c r="E328" s="5" t="s">
        <v>63</v>
      </c>
      <c r="F328" s="5" t="s">
        <v>19</v>
      </c>
      <c r="G328" s="5" t="s">
        <v>20</v>
      </c>
      <c r="H328" s="5" t="s">
        <v>398</v>
      </c>
      <c r="I328" s="5" t="s">
        <v>23</v>
      </c>
      <c r="J328" s="30">
        <v>0.8104653345599999</v>
      </c>
      <c r="K328" s="30">
        <v>0.6762041185600032</v>
      </c>
      <c r="L328" s="30">
        <v>1.2679447409599993</v>
      </c>
      <c r="M328" s="30">
        <v>1.2999155406399994</v>
      </c>
      <c r="N328" s="30">
        <v>1.1566170678400012</v>
      </c>
      <c r="O328" s="30">
        <v>0.8398457384000027</v>
      </c>
      <c r="P328" s="30">
        <v>1.2207567932799988</v>
      </c>
      <c r="Q328" s="30">
        <v>1.1424724825599992</v>
      </c>
      <c r="R328" s="30">
        <v>1.6362825531200023</v>
      </c>
      <c r="S328" s="30">
        <v>2.0952513055999997</v>
      </c>
      <c r="T328" s="30">
        <v>1.859253823200009</v>
      </c>
      <c r="U328" s="30">
        <v>1.3498008850694125</v>
      </c>
      <c r="V328" s="30">
        <v>0.7352940612264057</v>
      </c>
      <c r="W328" s="30">
        <v>0.8797660455739825</v>
      </c>
      <c r="X328" s="30">
        <v>0.3720634907502551</v>
      </c>
    </row>
    <row r="329" spans="1:24" ht="13.5" customHeight="1">
      <c r="A329" s="5" t="s">
        <v>375</v>
      </c>
      <c r="B329" s="5" t="s">
        <v>58</v>
      </c>
      <c r="C329" s="5" t="s">
        <v>62</v>
      </c>
      <c r="D329" s="5" t="s">
        <v>60</v>
      </c>
      <c r="E329" s="5" t="s">
        <v>63</v>
      </c>
      <c r="F329" s="5" t="s">
        <v>19</v>
      </c>
      <c r="G329" s="5" t="s">
        <v>20</v>
      </c>
      <c r="H329" s="5" t="s">
        <v>398</v>
      </c>
      <c r="I329" s="5" t="s">
        <v>24</v>
      </c>
      <c r="J329" s="30">
        <v>0.00039159017099999995</v>
      </c>
      <c r="K329" s="30">
        <v>0.0003267195710000015</v>
      </c>
      <c r="L329" s="30">
        <v>0.0006126291609999996</v>
      </c>
      <c r="M329" s="30">
        <v>0.0006280763989999997</v>
      </c>
      <c r="N329" s="30">
        <v>0.0005588392940000006</v>
      </c>
      <c r="O329" s="30">
        <v>0.0004057858150000013</v>
      </c>
      <c r="P329" s="30">
        <v>0.0005898294979999993</v>
      </c>
      <c r="Q329" s="30">
        <v>0.0005520050959999997</v>
      </c>
      <c r="R329" s="30">
        <v>0.0007905978670000011</v>
      </c>
      <c r="S329" s="30">
        <v>0.0010123564599999995</v>
      </c>
      <c r="T329" s="30">
        <v>0.0008983302450000043</v>
      </c>
      <c r="U329" s="30">
        <v>0.0006521793553172036</v>
      </c>
      <c r="V329" s="30">
        <v>0.00035526988619106255</v>
      </c>
      <c r="W329" s="30">
        <v>0.00042507399334154383</v>
      </c>
      <c r="X329" s="30">
        <v>0.0001797688312540197</v>
      </c>
    </row>
    <row r="330" spans="1:24" ht="13.5" customHeight="1">
      <c r="A330" s="5" t="s">
        <v>375</v>
      </c>
      <c r="B330" s="5" t="s">
        <v>58</v>
      </c>
      <c r="C330" s="5" t="s">
        <v>62</v>
      </c>
      <c r="D330" s="5" t="s">
        <v>60</v>
      </c>
      <c r="E330" s="5" t="s">
        <v>63</v>
      </c>
      <c r="F330" s="5" t="s">
        <v>19</v>
      </c>
      <c r="G330" s="5" t="s">
        <v>20</v>
      </c>
      <c r="H330" s="5" t="s">
        <v>406</v>
      </c>
      <c r="I330" s="5" t="s">
        <v>22</v>
      </c>
      <c r="J330" s="30">
        <v>4.160772000000009E-06</v>
      </c>
      <c r="K330" s="30">
        <v>5.241348000000014E-06</v>
      </c>
      <c r="L330" s="30">
        <v>5.950034999999996E-06</v>
      </c>
      <c r="M330" s="30">
        <v>3.8572379999999965E-06</v>
      </c>
      <c r="N330" s="30">
        <v>2.073897E-06</v>
      </c>
      <c r="O330" s="30">
        <v>0</v>
      </c>
      <c r="P330" s="30">
        <v>1.908144E-06</v>
      </c>
      <c r="Q330" s="30">
        <v>9.407160000000004E-07</v>
      </c>
      <c r="R330" s="30">
        <v>3.2369399999999964E-07</v>
      </c>
      <c r="S330" s="30">
        <v>2.7765989999999966E-06</v>
      </c>
      <c r="T330" s="30">
        <v>8.683290000000004E-07</v>
      </c>
      <c r="U330" s="30">
        <v>0</v>
      </c>
      <c r="V330" s="30">
        <v>0</v>
      </c>
      <c r="W330" s="30">
        <v>3.587220000000005E-07</v>
      </c>
      <c r="X330" s="30">
        <v>7.94555999999998E-08</v>
      </c>
    </row>
    <row r="331" spans="1:24" ht="13.5" customHeight="1">
      <c r="A331" s="5" t="s">
        <v>375</v>
      </c>
      <c r="B331" s="5" t="s">
        <v>58</v>
      </c>
      <c r="C331" s="5" t="s">
        <v>62</v>
      </c>
      <c r="D331" s="5" t="s">
        <v>60</v>
      </c>
      <c r="E331" s="5" t="s">
        <v>63</v>
      </c>
      <c r="F331" s="5" t="s">
        <v>19</v>
      </c>
      <c r="G331" s="5" t="s">
        <v>20</v>
      </c>
      <c r="H331" s="5" t="s">
        <v>406</v>
      </c>
      <c r="I331" s="5" t="s">
        <v>23</v>
      </c>
      <c r="J331" s="30">
        <v>0.00520030456000001</v>
      </c>
      <c r="K331" s="30">
        <v>0.006550853040000016</v>
      </c>
      <c r="L331" s="30">
        <v>0.007436599299999995</v>
      </c>
      <c r="M331" s="30">
        <v>0.004820935239999997</v>
      </c>
      <c r="N331" s="30">
        <v>0.00259204206</v>
      </c>
      <c r="O331" s="30">
        <v>0</v>
      </c>
      <c r="P331" s="30">
        <v>0.00238487712</v>
      </c>
      <c r="Q331" s="30">
        <v>0.0011757456800000005</v>
      </c>
      <c r="R331" s="30">
        <v>0.0004045661199999996</v>
      </c>
      <c r="S331" s="30">
        <v>0.0034703080199999957</v>
      </c>
      <c r="T331" s="30">
        <v>0.0010852734200000002</v>
      </c>
      <c r="U331" s="30">
        <v>0</v>
      </c>
      <c r="V331" s="30">
        <v>0</v>
      </c>
      <c r="W331" s="30">
        <v>0.0004483455600000007</v>
      </c>
      <c r="X331" s="30">
        <v>9.930688799999977E-05</v>
      </c>
    </row>
    <row r="332" spans="1:24" ht="13.5" customHeight="1">
      <c r="A332" s="5" t="s">
        <v>375</v>
      </c>
      <c r="B332" s="5" t="s">
        <v>58</v>
      </c>
      <c r="C332" s="5" t="s">
        <v>62</v>
      </c>
      <c r="D332" s="5" t="s">
        <v>60</v>
      </c>
      <c r="E332" s="5" t="s">
        <v>63</v>
      </c>
      <c r="F332" s="5" t="s">
        <v>19</v>
      </c>
      <c r="G332" s="5" t="s">
        <v>20</v>
      </c>
      <c r="H332" s="5" t="s">
        <v>406</v>
      </c>
      <c r="I332" s="5" t="s">
        <v>24</v>
      </c>
      <c r="J332" s="30">
        <v>1.2284184000000022E-05</v>
      </c>
      <c r="K332" s="30">
        <v>1.5474456000000043E-05</v>
      </c>
      <c r="L332" s="30">
        <v>1.756676999999999E-05</v>
      </c>
      <c r="M332" s="30">
        <v>1.138803599999999E-05</v>
      </c>
      <c r="N332" s="30">
        <v>6.122934E-06</v>
      </c>
      <c r="O332" s="30">
        <v>0</v>
      </c>
      <c r="P332" s="30">
        <v>5.633568E-06</v>
      </c>
      <c r="Q332" s="30">
        <v>2.777352000000001E-06</v>
      </c>
      <c r="R332" s="30">
        <v>9.55667999999999E-07</v>
      </c>
      <c r="S332" s="30">
        <v>8.19757799999999E-06</v>
      </c>
      <c r="T332" s="30">
        <v>2.563638000000001E-06</v>
      </c>
      <c r="U332" s="30">
        <v>0</v>
      </c>
      <c r="V332" s="30">
        <v>0</v>
      </c>
      <c r="W332" s="30">
        <v>1.0590840000000016E-06</v>
      </c>
      <c r="X332" s="30">
        <v>2.3458319999999946E-07</v>
      </c>
    </row>
    <row r="333" spans="1:24" ht="13.5" customHeight="1">
      <c r="A333" s="5" t="s">
        <v>375</v>
      </c>
      <c r="B333" s="5" t="s">
        <v>58</v>
      </c>
      <c r="C333" s="5" t="s">
        <v>62</v>
      </c>
      <c r="D333" s="5" t="s">
        <v>60</v>
      </c>
      <c r="E333" s="5" t="s">
        <v>63</v>
      </c>
      <c r="F333" s="5" t="s">
        <v>19</v>
      </c>
      <c r="G333" s="5" t="s">
        <v>20</v>
      </c>
      <c r="H333" s="5" t="s">
        <v>399</v>
      </c>
      <c r="I333" s="5" t="s">
        <v>22</v>
      </c>
      <c r="J333" s="30">
        <v>0.000893314799999999</v>
      </c>
      <c r="K333" s="30">
        <v>0.00022204475999999996</v>
      </c>
      <c r="L333" s="30">
        <v>0.0007228298700000009</v>
      </c>
      <c r="M333" s="30">
        <v>0.0007743531599999965</v>
      </c>
      <c r="N333" s="30">
        <v>0.00033028442999999863</v>
      </c>
      <c r="O333" s="30">
        <v>0.00011440610999999933</v>
      </c>
      <c r="P333" s="30">
        <v>0.0006107339700000002</v>
      </c>
      <c r="Q333" s="30">
        <v>0</v>
      </c>
      <c r="R333" s="30">
        <v>0</v>
      </c>
      <c r="S333" s="30">
        <v>0.00012528621000000006</v>
      </c>
      <c r="T333" s="30">
        <v>0.0008941369500000021</v>
      </c>
      <c r="U333" s="30">
        <v>0.0005702415851683376</v>
      </c>
      <c r="V333" s="30">
        <v>3.5116410898565397E-07</v>
      </c>
      <c r="W333" s="30">
        <v>0.0012719270959137365</v>
      </c>
      <c r="X333" s="30">
        <v>0.00011592182650369445</v>
      </c>
    </row>
    <row r="334" spans="1:24" ht="13.5" customHeight="1">
      <c r="A334" s="5" t="s">
        <v>375</v>
      </c>
      <c r="B334" s="5" t="s">
        <v>58</v>
      </c>
      <c r="C334" s="5" t="s">
        <v>62</v>
      </c>
      <c r="D334" s="5" t="s">
        <v>60</v>
      </c>
      <c r="E334" s="5" t="s">
        <v>63</v>
      </c>
      <c r="F334" s="5" t="s">
        <v>19</v>
      </c>
      <c r="G334" s="5" t="s">
        <v>20</v>
      </c>
      <c r="H334" s="5" t="s">
        <v>399</v>
      </c>
      <c r="I334" s="5" t="s">
        <v>23</v>
      </c>
      <c r="J334" s="30">
        <v>0.10492903999999986</v>
      </c>
      <c r="K334" s="30">
        <v>0.026081447999999997</v>
      </c>
      <c r="L334" s="30">
        <v>0.08490382600000008</v>
      </c>
      <c r="M334" s="30">
        <v>0.09095576799999959</v>
      </c>
      <c r="N334" s="30">
        <v>0.03879531399999984</v>
      </c>
      <c r="O334" s="30">
        <v>0.013438177999999922</v>
      </c>
      <c r="P334" s="30">
        <v>0.07173700600000002</v>
      </c>
      <c r="Q334" s="30">
        <v>0</v>
      </c>
      <c r="R334" s="30">
        <v>0</v>
      </c>
      <c r="S334" s="30">
        <v>0.014716158000000012</v>
      </c>
      <c r="T334" s="30">
        <v>0.10502561000000023</v>
      </c>
      <c r="U334" s="30">
        <v>0.06698075762294758</v>
      </c>
      <c r="V334" s="30">
        <v>4.1247847722124424E-05</v>
      </c>
      <c r="W334" s="30">
        <v>0.14940096047240714</v>
      </c>
      <c r="X334" s="30">
        <v>0.013616214541703793</v>
      </c>
    </row>
    <row r="335" spans="1:24" ht="13.5" customHeight="1">
      <c r="A335" s="5" t="s">
        <v>375</v>
      </c>
      <c r="B335" s="5" t="s">
        <v>58</v>
      </c>
      <c r="C335" s="5" t="s">
        <v>62</v>
      </c>
      <c r="D335" s="5" t="s">
        <v>60</v>
      </c>
      <c r="E335" s="5" t="s">
        <v>63</v>
      </c>
      <c r="F335" s="5" t="s">
        <v>19</v>
      </c>
      <c r="G335" s="5" t="s">
        <v>20</v>
      </c>
      <c r="H335" s="5" t="s">
        <v>399</v>
      </c>
      <c r="I335" s="5" t="s">
        <v>24</v>
      </c>
      <c r="J335" s="30">
        <v>0.0017582703999999977</v>
      </c>
      <c r="K335" s="30">
        <v>0.00043704047999999996</v>
      </c>
      <c r="L335" s="30">
        <v>0.0014227127600000015</v>
      </c>
      <c r="M335" s="30">
        <v>0.001524123679999993</v>
      </c>
      <c r="N335" s="30">
        <v>0.0006500836399999973</v>
      </c>
      <c r="O335" s="30">
        <v>0.0002251802799999987</v>
      </c>
      <c r="P335" s="30">
        <v>0.0012020795600000001</v>
      </c>
      <c r="Q335" s="30">
        <v>0</v>
      </c>
      <c r="R335" s="30">
        <v>0</v>
      </c>
      <c r="S335" s="30">
        <v>0.0002465950800000002</v>
      </c>
      <c r="T335" s="30">
        <v>0.0017598886000000037</v>
      </c>
      <c r="U335" s="30">
        <v>0.0011223802628710139</v>
      </c>
      <c r="V335" s="30">
        <v>6.911801510193822E-07</v>
      </c>
      <c r="W335" s="30">
        <v>0.0025034755538619574</v>
      </c>
      <c r="X335" s="30">
        <v>0.00022816359502314467</v>
      </c>
    </row>
    <row r="336" spans="1:24" ht="13.5" customHeight="1">
      <c r="A336" s="5" t="s">
        <v>375</v>
      </c>
      <c r="B336" s="5" t="s">
        <v>58</v>
      </c>
      <c r="C336" s="5" t="s">
        <v>62</v>
      </c>
      <c r="D336" s="5" t="s">
        <v>60</v>
      </c>
      <c r="E336" s="5" t="s">
        <v>63</v>
      </c>
      <c r="F336" s="5" t="s">
        <v>19</v>
      </c>
      <c r="G336" s="5" t="s">
        <v>20</v>
      </c>
      <c r="H336" s="5" t="s">
        <v>400</v>
      </c>
      <c r="I336" s="5" t="s">
        <v>22</v>
      </c>
      <c r="J336" s="30">
        <v>0</v>
      </c>
      <c r="K336" s="30">
        <v>0</v>
      </c>
      <c r="L336" s="30">
        <v>0</v>
      </c>
      <c r="M336" s="30">
        <v>0</v>
      </c>
      <c r="N336" s="30">
        <v>0</v>
      </c>
      <c r="O336" s="30">
        <v>0</v>
      </c>
      <c r="P336" s="30">
        <v>0</v>
      </c>
      <c r="Q336" s="30">
        <v>9.408E-09</v>
      </c>
      <c r="R336" s="30">
        <v>0</v>
      </c>
      <c r="S336" s="30">
        <v>0</v>
      </c>
      <c r="T336" s="30">
        <v>0</v>
      </c>
      <c r="U336" s="30">
        <v>0</v>
      </c>
      <c r="V336" s="30">
        <v>0</v>
      </c>
      <c r="W336" s="30">
        <v>0</v>
      </c>
      <c r="X336" s="30">
        <v>0</v>
      </c>
    </row>
    <row r="337" spans="1:24" ht="13.5" customHeight="1">
      <c r="A337" s="5" t="s">
        <v>375</v>
      </c>
      <c r="B337" s="5" t="s">
        <v>58</v>
      </c>
      <c r="C337" s="5" t="s">
        <v>62</v>
      </c>
      <c r="D337" s="5" t="s">
        <v>60</v>
      </c>
      <c r="E337" s="5" t="s">
        <v>63</v>
      </c>
      <c r="F337" s="5" t="s">
        <v>19</v>
      </c>
      <c r="G337" s="5" t="s">
        <v>20</v>
      </c>
      <c r="H337" s="5" t="s">
        <v>400</v>
      </c>
      <c r="I337" s="5" t="s">
        <v>24</v>
      </c>
      <c r="J337" s="30">
        <v>0</v>
      </c>
      <c r="K337" s="30">
        <v>0</v>
      </c>
      <c r="L337" s="30">
        <v>0</v>
      </c>
      <c r="M337" s="30">
        <v>0</v>
      </c>
      <c r="N337" s="30">
        <v>0</v>
      </c>
      <c r="O337" s="30">
        <v>0</v>
      </c>
      <c r="P337" s="30">
        <v>0</v>
      </c>
      <c r="Q337" s="30">
        <v>1.3888E-08</v>
      </c>
      <c r="R337" s="30">
        <v>0</v>
      </c>
      <c r="S337" s="30">
        <v>0</v>
      </c>
      <c r="T337" s="30">
        <v>0</v>
      </c>
      <c r="U337" s="30">
        <v>0</v>
      </c>
      <c r="V337" s="30">
        <v>0</v>
      </c>
      <c r="W337" s="30">
        <v>0</v>
      </c>
      <c r="X337" s="30">
        <v>0</v>
      </c>
    </row>
    <row r="338" spans="1:24" ht="13.5" customHeight="1">
      <c r="A338" s="5" t="s">
        <v>375</v>
      </c>
      <c r="B338" s="5" t="s">
        <v>58</v>
      </c>
      <c r="C338" s="5" t="s">
        <v>62</v>
      </c>
      <c r="D338" s="5" t="s">
        <v>60</v>
      </c>
      <c r="E338" s="5" t="s">
        <v>63</v>
      </c>
      <c r="F338" s="5" t="s">
        <v>19</v>
      </c>
      <c r="G338" s="5" t="s">
        <v>20</v>
      </c>
      <c r="H338" s="5" t="s">
        <v>401</v>
      </c>
      <c r="I338" s="5" t="s">
        <v>22</v>
      </c>
      <c r="J338" s="30">
        <v>0</v>
      </c>
      <c r="K338" s="30">
        <v>2.859569999999999E-07</v>
      </c>
      <c r="L338" s="30">
        <v>2.645159999999997E-07</v>
      </c>
      <c r="M338" s="30">
        <v>3.391920000000004E-07</v>
      </c>
      <c r="N338" s="30">
        <v>3.76404E-07</v>
      </c>
      <c r="O338" s="30">
        <v>5.305649999999997E-07</v>
      </c>
      <c r="P338" s="30">
        <v>0</v>
      </c>
      <c r="Q338" s="30">
        <v>6.478079999999992E-07</v>
      </c>
      <c r="R338" s="30">
        <v>1.4750610000000047E-06</v>
      </c>
      <c r="S338" s="30">
        <v>1.0219019999999978E-05</v>
      </c>
      <c r="T338" s="30">
        <v>3.4989990000000013E-06</v>
      </c>
      <c r="U338" s="30">
        <v>0</v>
      </c>
      <c r="V338" s="30">
        <v>0</v>
      </c>
      <c r="W338" s="30">
        <v>0</v>
      </c>
      <c r="X338" s="30">
        <v>1.1883502522141328E-07</v>
      </c>
    </row>
    <row r="339" spans="1:24" ht="13.5" customHeight="1">
      <c r="A339" s="5" t="s">
        <v>375</v>
      </c>
      <c r="B339" s="5" t="s">
        <v>58</v>
      </c>
      <c r="C339" s="5" t="s">
        <v>62</v>
      </c>
      <c r="D339" s="5" t="s">
        <v>60</v>
      </c>
      <c r="E339" s="5" t="s">
        <v>63</v>
      </c>
      <c r="F339" s="5" t="s">
        <v>19</v>
      </c>
      <c r="G339" s="5" t="s">
        <v>20</v>
      </c>
      <c r="H339" s="5" t="s">
        <v>401</v>
      </c>
      <c r="I339" s="5" t="s">
        <v>24</v>
      </c>
      <c r="J339" s="30">
        <v>0</v>
      </c>
      <c r="K339" s="30">
        <v>4.221269999999999E-07</v>
      </c>
      <c r="L339" s="30">
        <v>3.9047599999999956E-07</v>
      </c>
      <c r="M339" s="30">
        <v>5.007120000000006E-07</v>
      </c>
      <c r="N339" s="30">
        <v>5.55644E-07</v>
      </c>
      <c r="O339" s="30">
        <v>7.832149999999998E-07</v>
      </c>
      <c r="P339" s="30">
        <v>0</v>
      </c>
      <c r="Q339" s="30">
        <v>9.562879999999987E-07</v>
      </c>
      <c r="R339" s="30">
        <v>2.177471000000007E-06</v>
      </c>
      <c r="S339" s="30">
        <v>1.5085219999999967E-05</v>
      </c>
      <c r="T339" s="30">
        <v>5.165189000000002E-06</v>
      </c>
      <c r="U339" s="30">
        <v>0</v>
      </c>
      <c r="V339" s="30">
        <v>0</v>
      </c>
      <c r="W339" s="30">
        <v>0</v>
      </c>
      <c r="X339" s="30">
        <v>1.754231324697053E-07</v>
      </c>
    </row>
    <row r="340" spans="1:24" ht="13.5" customHeight="1">
      <c r="A340" s="5" t="s">
        <v>375</v>
      </c>
      <c r="B340" s="5" t="s">
        <v>58</v>
      </c>
      <c r="C340" s="5" t="s">
        <v>62</v>
      </c>
      <c r="D340" s="5" t="s">
        <v>60</v>
      </c>
      <c r="E340" s="5" t="s">
        <v>63</v>
      </c>
      <c r="F340" s="5" t="s">
        <v>19</v>
      </c>
      <c r="G340" s="5" t="s">
        <v>20</v>
      </c>
      <c r="H340" s="5" t="s">
        <v>38</v>
      </c>
      <c r="I340" s="5" t="s">
        <v>22</v>
      </c>
      <c r="J340" s="30">
        <v>0.01314626733000004</v>
      </c>
      <c r="K340" s="30">
        <v>0.012487105259999992</v>
      </c>
      <c r="L340" s="30">
        <v>0.01169714700000004</v>
      </c>
      <c r="M340" s="30">
        <v>0.006970572630000005</v>
      </c>
      <c r="N340" s="30">
        <v>0.007733318669999999</v>
      </c>
      <c r="O340" s="30">
        <v>0.006816433050000001</v>
      </c>
      <c r="P340" s="30">
        <v>0.005614135379999999</v>
      </c>
      <c r="Q340" s="30">
        <v>0.007182997290000001</v>
      </c>
      <c r="R340" s="30">
        <v>0.006792865380000001</v>
      </c>
      <c r="S340" s="30">
        <v>0.00731527776</v>
      </c>
      <c r="T340" s="30">
        <v>0.008982223109999998</v>
      </c>
      <c r="U340" s="30">
        <v>0.007319021048110221</v>
      </c>
      <c r="V340" s="30">
        <v>0.0041530666107132555</v>
      </c>
      <c r="W340" s="30">
        <v>0.004579258700721075</v>
      </c>
      <c r="X340" s="30">
        <v>0.009316771578969246</v>
      </c>
    </row>
    <row r="341" spans="1:24" ht="13.5" customHeight="1">
      <c r="A341" s="5" t="s">
        <v>375</v>
      </c>
      <c r="B341" s="5" t="s">
        <v>58</v>
      </c>
      <c r="C341" s="5" t="s">
        <v>62</v>
      </c>
      <c r="D341" s="5" t="s">
        <v>60</v>
      </c>
      <c r="E341" s="5" t="s">
        <v>63</v>
      </c>
      <c r="F341" s="5" t="s">
        <v>19</v>
      </c>
      <c r="G341" s="5" t="s">
        <v>20</v>
      </c>
      <c r="H341" s="5" t="s">
        <v>38</v>
      </c>
      <c r="I341" s="5" t="s">
        <v>24</v>
      </c>
      <c r="J341" s="30">
        <v>0.025875192840000085</v>
      </c>
      <c r="K341" s="30">
        <v>0.024577794479999984</v>
      </c>
      <c r="L341" s="30">
        <v>0.02302295600000008</v>
      </c>
      <c r="M341" s="30">
        <v>0.01371985724000001</v>
      </c>
      <c r="N341" s="30">
        <v>0.015221135159999998</v>
      </c>
      <c r="O341" s="30">
        <v>0.013416471400000001</v>
      </c>
      <c r="P341" s="30">
        <v>0.01105004424</v>
      </c>
      <c r="Q341" s="30">
        <v>0.014137962920000002</v>
      </c>
      <c r="R341" s="30">
        <v>0.013370084240000002</v>
      </c>
      <c r="S341" s="30">
        <v>0.014398324480000002</v>
      </c>
      <c r="T341" s="30">
        <v>0.017679296279999996</v>
      </c>
      <c r="U341" s="30">
        <v>0.014405692221677261</v>
      </c>
      <c r="V341" s="30">
        <v>0.008174289836959423</v>
      </c>
      <c r="W341" s="30">
        <v>0.009013144109355766</v>
      </c>
      <c r="X341" s="30">
        <v>0.01833777263162201</v>
      </c>
    </row>
    <row r="342" spans="1:24" ht="13.5" customHeight="1">
      <c r="A342" s="5"/>
      <c r="B342" s="5" t="s">
        <v>416</v>
      </c>
      <c r="C342" s="5" t="s">
        <v>62</v>
      </c>
      <c r="D342" s="5" t="s">
        <v>417</v>
      </c>
      <c r="E342" s="5" t="s">
        <v>18</v>
      </c>
      <c r="F342" s="5" t="s">
        <v>19</v>
      </c>
      <c r="G342" s="5" t="s">
        <v>20</v>
      </c>
      <c r="H342" s="5" t="s">
        <v>195</v>
      </c>
      <c r="I342" s="5" t="s">
        <v>22</v>
      </c>
      <c r="J342" s="30">
        <v>5.921378656716392E-05</v>
      </c>
      <c r="K342" s="30">
        <v>2.6824762130177557E-05</v>
      </c>
      <c r="L342" s="30">
        <v>3.081756446111866E-05</v>
      </c>
      <c r="M342" s="30">
        <v>1.6373596650717687E-05</v>
      </c>
      <c r="N342" s="30">
        <v>1.2413256011012971E-05</v>
      </c>
      <c r="O342" s="30">
        <v>1.7619199457259227E-05</v>
      </c>
      <c r="P342" s="30">
        <v>2.7154200088321567E-05</v>
      </c>
      <c r="Q342" s="30">
        <v>2.7103090270064465E-05</v>
      </c>
      <c r="R342" s="30">
        <v>3.5270240124202314E-05</v>
      </c>
      <c r="S342" s="30">
        <v>4.158241438441552E-05</v>
      </c>
      <c r="T342" s="30">
        <v>2.745164168094059E-05</v>
      </c>
      <c r="U342" s="30">
        <v>4.716945878445052E-05</v>
      </c>
      <c r="V342" s="30">
        <v>3.55894972882277E-05</v>
      </c>
      <c r="W342" s="30">
        <v>5.769112524456502E-05</v>
      </c>
      <c r="X342" s="30">
        <v>4.2087165682881394E-05</v>
      </c>
    </row>
    <row r="343" spans="1:24" ht="13.5" customHeight="1">
      <c r="A343" s="5"/>
      <c r="B343" s="5" t="s">
        <v>416</v>
      </c>
      <c r="C343" s="5" t="s">
        <v>62</v>
      </c>
      <c r="D343" s="5" t="s">
        <v>417</v>
      </c>
      <c r="E343" s="5" t="s">
        <v>18</v>
      </c>
      <c r="F343" s="5" t="s">
        <v>19</v>
      </c>
      <c r="G343" s="5" t="s">
        <v>20</v>
      </c>
      <c r="H343" s="5" t="s">
        <v>195</v>
      </c>
      <c r="I343" s="5" t="s">
        <v>23</v>
      </c>
      <c r="J343" s="30">
        <v>0.14949529872956296</v>
      </c>
      <c r="K343" s="30">
        <v>0.06772368498089162</v>
      </c>
      <c r="L343" s="30">
        <v>0.07780419514308315</v>
      </c>
      <c r="M343" s="30">
        <v>0.04133793605311822</v>
      </c>
      <c r="N343" s="30">
        <v>0.03125274825959012</v>
      </c>
      <c r="O343" s="30">
        <v>0.044359707451831924</v>
      </c>
      <c r="P343" s="30">
        <v>0.06855540726755427</v>
      </c>
      <c r="Q343" s="30">
        <v>0.06823721806073899</v>
      </c>
      <c r="R343" s="30">
        <v>0.08972265381446792</v>
      </c>
      <c r="S343" s="30">
        <v>0.10469168827494822</v>
      </c>
      <c r="T343" s="30">
        <v>0.07055166031916066</v>
      </c>
      <c r="U343" s="30">
        <v>0.11875814207196436</v>
      </c>
      <c r="V343" s="30">
        <v>0.09146622824208078</v>
      </c>
      <c r="W343" s="30">
        <v>0.1452484515328821</v>
      </c>
      <c r="X343" s="30">
        <v>0.10596249629265607</v>
      </c>
    </row>
    <row r="344" spans="1:24" ht="13.5" customHeight="1">
      <c r="A344" s="5"/>
      <c r="B344" s="5" t="s">
        <v>416</v>
      </c>
      <c r="C344" s="5" t="s">
        <v>62</v>
      </c>
      <c r="D344" s="5" t="s">
        <v>417</v>
      </c>
      <c r="E344" s="5" t="s">
        <v>18</v>
      </c>
      <c r="F344" s="5" t="s">
        <v>19</v>
      </c>
      <c r="G344" s="5" t="s">
        <v>20</v>
      </c>
      <c r="H344" s="5" t="s">
        <v>195</v>
      </c>
      <c r="I344" s="5" t="s">
        <v>24</v>
      </c>
      <c r="J344" s="30">
        <v>8.741082778962292E-05</v>
      </c>
      <c r="K344" s="30">
        <v>3.9598458382643064E-05</v>
      </c>
      <c r="L344" s="30">
        <v>4.5492595156889453E-05</v>
      </c>
      <c r="M344" s="30">
        <v>2.4170547436773732E-05</v>
      </c>
      <c r="N344" s="30">
        <v>1.8324330301971527E-05</v>
      </c>
      <c r="O344" s="30">
        <v>2.6009294436906474E-05</v>
      </c>
      <c r="P344" s="30">
        <v>4.008477155895089E-05</v>
      </c>
      <c r="Q344" s="30">
        <v>4.0009323731999916E-05</v>
      </c>
      <c r="R344" s="30">
        <v>5.206559256429865E-05</v>
      </c>
      <c r="S344" s="30">
        <v>6.138356409128005E-05</v>
      </c>
      <c r="T344" s="30">
        <v>4.0523852005198006E-05</v>
      </c>
      <c r="U344" s="30">
        <v>6.963110582466506E-05</v>
      </c>
      <c r="V344" s="30">
        <v>5.253687694928851E-05</v>
      </c>
      <c r="W344" s="30">
        <v>8.516308964673884E-05</v>
      </c>
      <c r="X344" s="30">
        <v>6.212867315092015E-05</v>
      </c>
    </row>
    <row r="345" spans="1:24" ht="13.5" customHeight="1">
      <c r="A345" s="5"/>
      <c r="B345" s="5" t="s">
        <v>336</v>
      </c>
      <c r="C345" s="5" t="s">
        <v>62</v>
      </c>
      <c r="D345" s="5" t="s">
        <v>337</v>
      </c>
      <c r="E345" s="5" t="s">
        <v>18</v>
      </c>
      <c r="F345" s="5" t="s">
        <v>19</v>
      </c>
      <c r="G345" s="5" t="s">
        <v>338</v>
      </c>
      <c r="H345" s="5" t="s">
        <v>401</v>
      </c>
      <c r="I345" s="5" t="s">
        <v>22</v>
      </c>
      <c r="J345" s="30">
        <v>6.2559371102034484</v>
      </c>
      <c r="K345" s="30">
        <v>5.9867052269438075</v>
      </c>
      <c r="L345" s="30">
        <v>6.208832975441813</v>
      </c>
      <c r="M345" s="30">
        <v>6.277954019826428</v>
      </c>
      <c r="N345" s="30">
        <v>6.294948650684489</v>
      </c>
      <c r="O345" s="30">
        <v>5.875442265970163</v>
      </c>
      <c r="P345" s="30">
        <v>5.7716690865375995</v>
      </c>
      <c r="Q345" s="30">
        <v>5.720482104759109</v>
      </c>
      <c r="R345" s="30">
        <v>5.908256582787792</v>
      </c>
      <c r="S345" s="30">
        <v>5.860842237180912</v>
      </c>
      <c r="T345" s="30">
        <v>5.644438884461857</v>
      </c>
      <c r="U345" s="30">
        <v>5.704364953787243</v>
      </c>
      <c r="V345" s="30">
        <v>5.619433038596499</v>
      </c>
      <c r="W345" s="30">
        <v>5.674134482465922</v>
      </c>
      <c r="X345" s="30">
        <v>5.615422693323501</v>
      </c>
    </row>
    <row r="346" spans="1:24" ht="13.5" customHeight="1">
      <c r="A346" s="5"/>
      <c r="B346" s="5" t="s">
        <v>336</v>
      </c>
      <c r="C346" s="5" t="s">
        <v>62</v>
      </c>
      <c r="D346" s="5" t="s">
        <v>337</v>
      </c>
      <c r="E346" s="5" t="s">
        <v>18</v>
      </c>
      <c r="F346" s="5" t="s">
        <v>19</v>
      </c>
      <c r="G346" s="5" t="s">
        <v>338</v>
      </c>
      <c r="H346" s="5" t="s">
        <v>401</v>
      </c>
      <c r="I346" s="5" t="s">
        <v>24</v>
      </c>
      <c r="J346" s="30">
        <v>0</v>
      </c>
      <c r="K346" s="30">
        <v>7.755122044330363E-05</v>
      </c>
      <c r="L346" s="30">
        <v>0.00011221558661028573</v>
      </c>
      <c r="M346" s="30">
        <v>0.0001553371703171664</v>
      </c>
      <c r="N346" s="30">
        <v>0.000159252625493742</v>
      </c>
      <c r="O346" s="30">
        <v>0.00023135767130124602</v>
      </c>
      <c r="P346" s="30">
        <v>0.0002919718421207325</v>
      </c>
      <c r="Q346" s="30">
        <v>0.0003007023623836158</v>
      </c>
      <c r="R346" s="30">
        <v>0.0003392672011773943</v>
      </c>
      <c r="S346" s="30">
        <v>0.00032406089572718636</v>
      </c>
      <c r="T346" s="30">
        <v>0.0002600815100920154</v>
      </c>
      <c r="U346" s="30">
        <v>0.0002943704466803172</v>
      </c>
      <c r="V346" s="30">
        <v>0.0004096277798494665</v>
      </c>
      <c r="W346" s="30">
        <v>0.00045411623184733084</v>
      </c>
      <c r="X346" s="30">
        <v>0.0004238480854683794</v>
      </c>
    </row>
    <row r="347" spans="1:24" ht="13.5" customHeight="1">
      <c r="A347" s="5" t="s">
        <v>375</v>
      </c>
      <c r="B347" s="5" t="s">
        <v>78</v>
      </c>
      <c r="C347" s="5" t="s">
        <v>62</v>
      </c>
      <c r="D347" s="5" t="s">
        <v>76</v>
      </c>
      <c r="E347" s="5" t="s">
        <v>79</v>
      </c>
      <c r="F347" s="5" t="s">
        <v>80</v>
      </c>
      <c r="G347" s="5" t="s">
        <v>20</v>
      </c>
      <c r="H347" s="5" t="s">
        <v>195</v>
      </c>
      <c r="I347" s="5" t="s">
        <v>22</v>
      </c>
      <c r="J347" s="30">
        <v>0.0003804441497775657</v>
      </c>
      <c r="K347" s="30">
        <v>0.0003391597536247805</v>
      </c>
      <c r="L347" s="30">
        <v>0.00026084260786213303</v>
      </c>
      <c r="M347" s="30">
        <v>0.0002094876627221657</v>
      </c>
      <c r="N347" s="30">
        <v>0.00024280865018277227</v>
      </c>
      <c r="O347" s="30">
        <v>0.00023876263033006852</v>
      </c>
      <c r="P347" s="30">
        <v>0.00025053308464158307</v>
      </c>
      <c r="Q347" s="30">
        <v>0.00021250403075551388</v>
      </c>
      <c r="R347" s="30">
        <v>0.00028438310186926604</v>
      </c>
      <c r="S347" s="30">
        <v>0.00022703427532407778</v>
      </c>
      <c r="T347" s="30">
        <v>0.00027194790672684094</v>
      </c>
      <c r="U347" s="30">
        <v>0.0002387943281544028</v>
      </c>
      <c r="V347" s="30">
        <v>0.00043136201082351165</v>
      </c>
      <c r="W347" s="30">
        <v>0.0002631988319946321</v>
      </c>
      <c r="X347" s="30">
        <v>0.0002687298329111137</v>
      </c>
    </row>
    <row r="348" spans="1:24" ht="13.5" customHeight="1">
      <c r="A348" s="5" t="s">
        <v>375</v>
      </c>
      <c r="B348" s="5" t="s">
        <v>78</v>
      </c>
      <c r="C348" s="5" t="s">
        <v>62</v>
      </c>
      <c r="D348" s="5" t="s">
        <v>76</v>
      </c>
      <c r="E348" s="5" t="s">
        <v>79</v>
      </c>
      <c r="F348" s="5" t="s">
        <v>80</v>
      </c>
      <c r="G348" s="5" t="s">
        <v>20</v>
      </c>
      <c r="H348" s="5" t="s">
        <v>195</v>
      </c>
      <c r="I348" s="5" t="s">
        <v>23</v>
      </c>
      <c r="J348" s="30">
        <v>0.9604961127828077</v>
      </c>
      <c r="K348" s="30">
        <v>0.8562666166885191</v>
      </c>
      <c r="L348" s="30">
        <v>0.6585416310020572</v>
      </c>
      <c r="M348" s="30">
        <v>0.5288873172008</v>
      </c>
      <c r="N348" s="30">
        <v>0.6113172573481642</v>
      </c>
      <c r="O348" s="30">
        <v>0.601130627845182</v>
      </c>
      <c r="P348" s="30">
        <v>0.6325134821035345</v>
      </c>
      <c r="Q348" s="30">
        <v>0.5350195767700366</v>
      </c>
      <c r="R348" s="30">
        <v>0.7234316100442993</v>
      </c>
      <c r="S348" s="30">
        <v>0.5716022489753565</v>
      </c>
      <c r="T348" s="30">
        <v>0.6989154442162119</v>
      </c>
      <c r="U348" s="30">
        <v>0.6012104331858129</v>
      </c>
      <c r="V348" s="30">
        <v>1.1086151573710816</v>
      </c>
      <c r="W348" s="30">
        <v>0.6626534433228969</v>
      </c>
      <c r="X348" s="30">
        <v>0.6765787969217433</v>
      </c>
    </row>
    <row r="349" spans="1:24" ht="13.5" customHeight="1">
      <c r="A349" s="5" t="s">
        <v>375</v>
      </c>
      <c r="B349" s="5" t="s">
        <v>78</v>
      </c>
      <c r="C349" s="5" t="s">
        <v>62</v>
      </c>
      <c r="D349" s="5" t="s">
        <v>76</v>
      </c>
      <c r="E349" s="5" t="s">
        <v>79</v>
      </c>
      <c r="F349" s="5" t="s">
        <v>80</v>
      </c>
      <c r="G349" s="5" t="s">
        <v>20</v>
      </c>
      <c r="H349" s="5" t="s">
        <v>195</v>
      </c>
      <c r="I349" s="5" t="s">
        <v>24</v>
      </c>
      <c r="J349" s="30">
        <v>0.0005616080306240256</v>
      </c>
      <c r="K349" s="30">
        <v>0.0005006643982080093</v>
      </c>
      <c r="L349" s="30">
        <v>0.0003850533735107679</v>
      </c>
      <c r="M349" s="30">
        <v>0.00030924369258986367</v>
      </c>
      <c r="N349" s="30">
        <v>0.0003584318169364733</v>
      </c>
      <c r="O349" s="30">
        <v>0.0003524591209634345</v>
      </c>
      <c r="P349" s="30">
        <v>0.0003698345535185274</v>
      </c>
      <c r="Q349" s="30">
        <v>0.0003136964263533777</v>
      </c>
      <c r="R349" s="30">
        <v>0.00041980362656891655</v>
      </c>
      <c r="S349" s="30">
        <v>0.00033514583500221</v>
      </c>
      <c r="T349" s="30">
        <v>0.0004014469099300985</v>
      </c>
      <c r="U349" s="30">
        <v>0.0003525059129898327</v>
      </c>
      <c r="V349" s="30">
        <v>0.000636772492168041</v>
      </c>
      <c r="W349" s="30">
        <v>0.00038853160913493315</v>
      </c>
      <c r="X349" s="30">
        <v>0.00039669642001164405</v>
      </c>
    </row>
    <row r="350" spans="1:24" ht="13.5" customHeight="1">
      <c r="A350" s="5"/>
      <c r="B350" s="5" t="s">
        <v>185</v>
      </c>
      <c r="C350" s="5" t="s">
        <v>62</v>
      </c>
      <c r="D350" s="5" t="s">
        <v>76</v>
      </c>
      <c r="E350" s="5" t="s">
        <v>79</v>
      </c>
      <c r="F350" s="5" t="s">
        <v>186</v>
      </c>
      <c r="G350" s="5" t="s">
        <v>187</v>
      </c>
      <c r="H350" s="5" t="s">
        <v>188</v>
      </c>
      <c r="I350" s="5" t="s">
        <v>22</v>
      </c>
      <c r="J350" s="30">
        <v>0.02238384554997746</v>
      </c>
      <c r="K350" s="30">
        <v>0.01743022639948212</v>
      </c>
      <c r="L350" s="30">
        <v>0.007774570868400001</v>
      </c>
      <c r="M350" s="30">
        <v>0.012657687076928877</v>
      </c>
      <c r="N350" s="30">
        <v>0.016820141008606487</v>
      </c>
      <c r="O350" s="30">
        <v>0.014029206136617673</v>
      </c>
      <c r="P350" s="30">
        <v>0.012536528666572006</v>
      </c>
      <c r="Q350" s="30">
        <v>0.0224199285082033</v>
      </c>
      <c r="R350" s="30">
        <v>0.01927086605545601</v>
      </c>
      <c r="S350" s="30">
        <v>0.020738701815852387</v>
      </c>
      <c r="T350" s="30">
        <v>0.020616758195046558</v>
      </c>
      <c r="U350" s="30">
        <v>0.01835596216995106</v>
      </c>
      <c r="V350" s="30">
        <v>0.015572295682066367</v>
      </c>
      <c r="W350" s="30">
        <v>0.013125446759981807</v>
      </c>
      <c r="X350" s="30">
        <v>0.012638676917785967</v>
      </c>
    </row>
    <row r="351" spans="1:24" ht="13.5" customHeight="1">
      <c r="A351" s="5" t="s">
        <v>375</v>
      </c>
      <c r="B351" s="5" t="s">
        <v>204</v>
      </c>
      <c r="C351" s="5" t="s">
        <v>62</v>
      </c>
      <c r="D351" s="5" t="s">
        <v>76</v>
      </c>
      <c r="E351" s="5" t="s">
        <v>79</v>
      </c>
      <c r="F351" s="5" t="s">
        <v>205</v>
      </c>
      <c r="G351" s="5" t="s">
        <v>206</v>
      </c>
      <c r="H351" s="5" t="s">
        <v>188</v>
      </c>
      <c r="I351" s="5" t="s">
        <v>24</v>
      </c>
      <c r="J351" s="30">
        <v>0.5346533272809794</v>
      </c>
      <c r="K351" s="30">
        <v>0.5375485994016864</v>
      </c>
      <c r="L351" s="30">
        <v>0.5549446184484479</v>
      </c>
      <c r="M351" s="30">
        <v>0.3846284757118938</v>
      </c>
      <c r="N351" s="30">
        <v>0.4381551006540378</v>
      </c>
      <c r="O351" s="30">
        <v>0.48643535032535473</v>
      </c>
      <c r="P351" s="30">
        <v>0.2959441347626342</v>
      </c>
      <c r="Q351" s="30">
        <v>0.29558850118932967</v>
      </c>
      <c r="R351" s="30">
        <v>0.2848088008000724</v>
      </c>
      <c r="S351" s="30">
        <v>0.2743918538048904</v>
      </c>
      <c r="T351" s="30">
        <v>0.2671202836621524</v>
      </c>
      <c r="U351" s="30">
        <v>0.21699718156196027</v>
      </c>
      <c r="V351" s="30">
        <v>0.23468569869988207</v>
      </c>
      <c r="W351" s="30">
        <v>0.2281920174561326</v>
      </c>
      <c r="X351" s="30">
        <v>0.22670388217110662</v>
      </c>
    </row>
    <row r="352" spans="1:24" ht="13.5" customHeight="1">
      <c r="A352" s="5" t="s">
        <v>375</v>
      </c>
      <c r="B352" s="5" t="s">
        <v>418</v>
      </c>
      <c r="C352" s="5" t="s">
        <v>62</v>
      </c>
      <c r="D352" s="5" t="s">
        <v>76</v>
      </c>
      <c r="E352" s="5" t="s">
        <v>79</v>
      </c>
      <c r="F352" s="5" t="s">
        <v>19</v>
      </c>
      <c r="G352" s="5" t="s">
        <v>208</v>
      </c>
      <c r="H352" s="5" t="s">
        <v>195</v>
      </c>
      <c r="I352" s="5" t="s">
        <v>23</v>
      </c>
      <c r="J352" s="30">
        <v>0.8624981583101521</v>
      </c>
      <c r="K352" s="30">
        <v>0.7689030388437583</v>
      </c>
      <c r="L352" s="30">
        <v>0.5913516320896076</v>
      </c>
      <c r="M352" s="30">
        <v>0.47492575031632595</v>
      </c>
      <c r="N352" s="30">
        <v>0.5489454893038523</v>
      </c>
      <c r="O352" s="30">
        <v>0.5397981860833804</v>
      </c>
      <c r="P352" s="30">
        <v>0.5679790955530958</v>
      </c>
      <c r="Q352" s="30">
        <v>0.4804323447880336</v>
      </c>
      <c r="R352" s="30">
        <v>0.6496209854705113</v>
      </c>
      <c r="S352" s="30">
        <v>0.513282542704749</v>
      </c>
      <c r="T352" s="30">
        <v>0.6276061666762022</v>
      </c>
      <c r="U352" s="30">
        <v>0.5398698490067426</v>
      </c>
      <c r="V352" s="30">
        <v>0.5564885314988632</v>
      </c>
      <c r="W352" s="30">
        <v>0.564018703915665</v>
      </c>
      <c r="X352" s="30">
        <v>0.5569375183008187</v>
      </c>
    </row>
    <row r="353" spans="1:24" ht="13.5" customHeight="1">
      <c r="A353" s="5" t="s">
        <v>375</v>
      </c>
      <c r="B353" s="5" t="s">
        <v>418</v>
      </c>
      <c r="C353" s="5" t="s">
        <v>62</v>
      </c>
      <c r="D353" s="5" t="s">
        <v>76</v>
      </c>
      <c r="E353" s="5" t="s">
        <v>79</v>
      </c>
      <c r="F353" s="5" t="s">
        <v>19</v>
      </c>
      <c r="G353" s="5" t="s">
        <v>208</v>
      </c>
      <c r="H353" s="5" t="s">
        <v>67</v>
      </c>
      <c r="I353" s="5" t="s">
        <v>23</v>
      </c>
      <c r="J353" s="30">
        <v>0.05165364448104451</v>
      </c>
      <c r="K353" s="30">
        <v>0.0590800322632745</v>
      </c>
      <c r="L353" s="30">
        <v>0.059838895625988264</v>
      </c>
      <c r="M353" s="30">
        <v>0.057653306426880845</v>
      </c>
      <c r="N353" s="30">
        <v>0.06698025910230372</v>
      </c>
      <c r="O353" s="30">
        <v>0.06841892418897809</v>
      </c>
      <c r="P353" s="30">
        <v>0.07091593389294659</v>
      </c>
      <c r="Q353" s="30">
        <v>0.07184793110097064</v>
      </c>
      <c r="R353" s="30">
        <v>0.0749929051795726</v>
      </c>
      <c r="S353" s="30">
        <v>0.07813020962334963</v>
      </c>
      <c r="T353" s="30">
        <v>0.07118881747866859</v>
      </c>
      <c r="U353" s="30">
        <v>0.06646542138206571</v>
      </c>
      <c r="V353" s="30">
        <v>0.07242139012471799</v>
      </c>
      <c r="W353" s="30">
        <v>0.07242139012471799</v>
      </c>
      <c r="X353" s="30">
        <v>0.07242139012471799</v>
      </c>
    </row>
    <row r="354" spans="1:24" ht="13.5" customHeight="1">
      <c r="A354" s="5" t="s">
        <v>375</v>
      </c>
      <c r="B354" s="5" t="s">
        <v>418</v>
      </c>
      <c r="C354" s="5" t="s">
        <v>62</v>
      </c>
      <c r="D354" s="5" t="s">
        <v>76</v>
      </c>
      <c r="E354" s="5" t="s">
        <v>79</v>
      </c>
      <c r="F354" s="5" t="s">
        <v>19</v>
      </c>
      <c r="G354" s="5" t="s">
        <v>208</v>
      </c>
      <c r="H354" s="5" t="s">
        <v>419</v>
      </c>
      <c r="I354" s="5" t="s">
        <v>23</v>
      </c>
      <c r="J354" s="30">
        <v>0.8937158783566832</v>
      </c>
      <c r="K354" s="30">
        <v>0.5673405776304229</v>
      </c>
      <c r="L354" s="30">
        <v>0.6035582964407126</v>
      </c>
      <c r="M354" s="30">
        <v>0.6036124666614927</v>
      </c>
      <c r="N354" s="30">
        <v>0.6268918218607376</v>
      </c>
      <c r="O354" s="30">
        <v>0.5303608692413732</v>
      </c>
      <c r="P354" s="30">
        <v>0.33683818663498105</v>
      </c>
      <c r="Q354" s="30">
        <v>0.37752224309368426</v>
      </c>
      <c r="R354" s="30">
        <v>0.3976774400082796</v>
      </c>
      <c r="S354" s="30">
        <v>0.35649539909348554</v>
      </c>
      <c r="T354" s="30">
        <v>0.4097740491062675</v>
      </c>
      <c r="U354" s="30">
        <v>0.3626583505499447</v>
      </c>
      <c r="V354" s="30">
        <v>0.3741446227164902</v>
      </c>
      <c r="W354" s="30">
        <v>0.3968728996385462</v>
      </c>
      <c r="X354" s="30">
        <v>0.4634889297876645</v>
      </c>
    </row>
    <row r="355" spans="1:24" ht="13.5" customHeight="1">
      <c r="A355" s="5"/>
      <c r="B355" s="5" t="s">
        <v>185</v>
      </c>
      <c r="C355" s="5" t="s">
        <v>62</v>
      </c>
      <c r="D355" s="5" t="s">
        <v>76</v>
      </c>
      <c r="E355" s="5" t="s">
        <v>113</v>
      </c>
      <c r="F355" s="5" t="s">
        <v>186</v>
      </c>
      <c r="G355" s="5" t="s">
        <v>187</v>
      </c>
      <c r="H355" s="5" t="s">
        <v>188</v>
      </c>
      <c r="I355" s="5" t="s">
        <v>22</v>
      </c>
      <c r="J355" s="30">
        <v>0.005238181016546688</v>
      </c>
      <c r="K355" s="30">
        <v>0.005234330064132289</v>
      </c>
      <c r="L355" s="30">
        <v>0.005227664954184289</v>
      </c>
      <c r="M355" s="30">
        <v>0.005220851737635575</v>
      </c>
      <c r="N355" s="30">
        <v>0.005214186634641263</v>
      </c>
      <c r="O355" s="30">
        <v>0.005213890407532466</v>
      </c>
      <c r="P355" s="30">
        <v>0.005313274546905359</v>
      </c>
      <c r="Q355" s="30">
        <v>0.005412362452215769</v>
      </c>
      <c r="R355" s="30">
        <v>0.005497231477164839</v>
      </c>
      <c r="S355" s="30">
        <v>0.005585507099957736</v>
      </c>
      <c r="T355" s="30">
        <v>0.0056869648290922324</v>
      </c>
      <c r="U355" s="30">
        <v>0.00573747152332788</v>
      </c>
      <c r="V355" s="30">
        <v>0.005819526390743352</v>
      </c>
      <c r="W355" s="30">
        <v>0.005872402894895714</v>
      </c>
      <c r="X355" s="30">
        <v>0.0059223171349137614</v>
      </c>
    </row>
    <row r="356" spans="1:24" ht="13.5" customHeight="1">
      <c r="A356" s="5" t="s">
        <v>375</v>
      </c>
      <c r="B356" s="5" t="s">
        <v>112</v>
      </c>
      <c r="C356" s="5" t="s">
        <v>62</v>
      </c>
      <c r="D356" s="5" t="s">
        <v>76</v>
      </c>
      <c r="E356" s="5" t="s">
        <v>113</v>
      </c>
      <c r="F356" s="5" t="s">
        <v>19</v>
      </c>
      <c r="G356" s="5" t="s">
        <v>20</v>
      </c>
      <c r="H356" s="5" t="s">
        <v>195</v>
      </c>
      <c r="I356" s="5" t="s">
        <v>22</v>
      </c>
      <c r="J356" s="30">
        <v>4.9433616161118715E-05</v>
      </c>
      <c r="K356" s="30">
        <v>4.3915043522670896E-05</v>
      </c>
      <c r="L356" s="30">
        <v>3.375640045766563E-05</v>
      </c>
      <c r="M356" s="30">
        <v>3.632746769122605E-05</v>
      </c>
      <c r="N356" s="30">
        <v>3.750701011624035E-05</v>
      </c>
      <c r="O356" s="30">
        <v>3.721183943561082E-05</v>
      </c>
      <c r="P356" s="30">
        <v>4.535482897056998E-05</v>
      </c>
      <c r="Q356" s="30">
        <v>5.289258843306648E-05</v>
      </c>
      <c r="R356" s="30">
        <v>6.081468196480359E-05</v>
      </c>
      <c r="S356" s="30">
        <v>5.102811162296691E-05</v>
      </c>
      <c r="T356" s="30">
        <v>4.675470985627532E-05</v>
      </c>
      <c r="U356" s="30">
        <v>4.227333982416738E-05</v>
      </c>
      <c r="V356" s="30">
        <v>3.6797837350942924E-05</v>
      </c>
      <c r="W356" s="30">
        <v>4.244832571534719E-05</v>
      </c>
      <c r="X356" s="30">
        <v>6.791234917663767E-05</v>
      </c>
    </row>
    <row r="357" spans="1:24" ht="13.5" customHeight="1">
      <c r="A357" s="5" t="s">
        <v>375</v>
      </c>
      <c r="B357" s="5" t="s">
        <v>112</v>
      </c>
      <c r="C357" s="5" t="s">
        <v>62</v>
      </c>
      <c r="D357" s="5" t="s">
        <v>76</v>
      </c>
      <c r="E357" s="5" t="s">
        <v>113</v>
      </c>
      <c r="F357" s="5" t="s">
        <v>19</v>
      </c>
      <c r="G357" s="5" t="s">
        <v>20</v>
      </c>
      <c r="H357" s="5" t="s">
        <v>195</v>
      </c>
      <c r="I357" s="5" t="s">
        <v>23</v>
      </c>
      <c r="J357" s="30">
        <v>0.12480359125330882</v>
      </c>
      <c r="K357" s="30">
        <v>0.11087101384230702</v>
      </c>
      <c r="L357" s="30">
        <v>0.0852237876179311</v>
      </c>
      <c r="M357" s="30">
        <v>0.0917148851548018</v>
      </c>
      <c r="N357" s="30">
        <v>0.09443107788100019</v>
      </c>
      <c r="O357" s="30">
        <v>0.09368792918841362</v>
      </c>
      <c r="P357" s="30">
        <v>0.11450599765466651</v>
      </c>
      <c r="Q357" s="30">
        <v>0.13316721653288774</v>
      </c>
      <c r="R357" s="30">
        <v>0.15470421061921946</v>
      </c>
      <c r="S357" s="30">
        <v>0.12847303924932987</v>
      </c>
      <c r="T357" s="30">
        <v>0.1201612073492512</v>
      </c>
      <c r="U357" s="30">
        <v>0.10643122533239345</v>
      </c>
      <c r="V357" s="30">
        <v>0.09457170363206106</v>
      </c>
      <c r="W357" s="30">
        <v>0.10687178581073777</v>
      </c>
      <c r="X357" s="30">
        <v>0.17098233941617058</v>
      </c>
    </row>
    <row r="358" spans="1:24" ht="13.5" customHeight="1">
      <c r="A358" s="5" t="s">
        <v>375</v>
      </c>
      <c r="B358" s="5" t="s">
        <v>112</v>
      </c>
      <c r="C358" s="5" t="s">
        <v>62</v>
      </c>
      <c r="D358" s="5" t="s">
        <v>76</v>
      </c>
      <c r="E358" s="5" t="s">
        <v>113</v>
      </c>
      <c r="F358" s="5" t="s">
        <v>19</v>
      </c>
      <c r="G358" s="5" t="s">
        <v>20</v>
      </c>
      <c r="H358" s="5" t="s">
        <v>195</v>
      </c>
      <c r="I358" s="5" t="s">
        <v>24</v>
      </c>
      <c r="J358" s="30">
        <v>7.297343338069907E-05</v>
      </c>
      <c r="K358" s="30">
        <v>6.482696900965704E-05</v>
      </c>
      <c r="L358" s="30">
        <v>4.983087686607784E-05</v>
      </c>
      <c r="M358" s="30">
        <v>5.362626182990512E-05</v>
      </c>
      <c r="N358" s="30">
        <v>5.536749112397385E-05</v>
      </c>
      <c r="O358" s="30">
        <v>5.4931762976377884E-05</v>
      </c>
      <c r="P358" s="30">
        <v>6.695236657560329E-05</v>
      </c>
      <c r="Q358" s="30">
        <v>7.807953530595528E-05</v>
      </c>
      <c r="R358" s="30">
        <v>8.977405432899578E-05</v>
      </c>
      <c r="S358" s="30">
        <v>7.53272123958083E-05</v>
      </c>
      <c r="T358" s="30">
        <v>6.901885740688262E-05</v>
      </c>
      <c r="U358" s="30">
        <v>6.240350164519947E-05</v>
      </c>
      <c r="V358" s="30">
        <v>5.432061704186812E-05</v>
      </c>
      <c r="W358" s="30">
        <v>6.26618141512268E-05</v>
      </c>
      <c r="X358" s="30">
        <v>0.00010025156307027466</v>
      </c>
    </row>
    <row r="359" spans="1:24" ht="13.5" customHeight="1">
      <c r="A359" s="5" t="s">
        <v>375</v>
      </c>
      <c r="B359" s="5" t="s">
        <v>112</v>
      </c>
      <c r="C359" s="5" t="s">
        <v>62</v>
      </c>
      <c r="D359" s="5" t="s">
        <v>76</v>
      </c>
      <c r="E359" s="5" t="s">
        <v>113</v>
      </c>
      <c r="F359" s="5" t="s">
        <v>19</v>
      </c>
      <c r="G359" s="5" t="s">
        <v>20</v>
      </c>
      <c r="H359" s="5" t="s">
        <v>114</v>
      </c>
      <c r="I359" s="5" t="s">
        <v>22</v>
      </c>
      <c r="J359" s="30">
        <v>0.000478358723233125</v>
      </c>
      <c r="K359" s="30">
        <v>0.000478358723233125</v>
      </c>
      <c r="L359" s="30">
        <v>0.000478358723233125</v>
      </c>
      <c r="M359" s="30">
        <v>0.000478358723233125</v>
      </c>
      <c r="N359" s="30">
        <v>0.000478358723233125</v>
      </c>
      <c r="O359" s="30">
        <v>0.000478358723233125</v>
      </c>
      <c r="P359" s="30">
        <v>0.00046687811387553</v>
      </c>
      <c r="Q359" s="30">
        <v>0.000463051244089665</v>
      </c>
      <c r="R359" s="30">
        <v>0.000463051244089665</v>
      </c>
      <c r="S359" s="30">
        <v>0.000463051244089665</v>
      </c>
      <c r="T359" s="30">
        <v>0.000463051244089665</v>
      </c>
      <c r="U359" s="30">
        <v>0.00041976126705743996</v>
      </c>
      <c r="V359" s="30">
        <v>0.00045177088423698</v>
      </c>
      <c r="W359" s="30">
        <v>0.00045719094563604</v>
      </c>
      <c r="X359" s="30">
        <v>0.0005234818794282</v>
      </c>
    </row>
    <row r="360" spans="1:24" ht="13.5" customHeight="1">
      <c r="A360" s="5" t="s">
        <v>375</v>
      </c>
      <c r="B360" s="5" t="s">
        <v>112</v>
      </c>
      <c r="C360" s="5" t="s">
        <v>62</v>
      </c>
      <c r="D360" s="5" t="s">
        <v>76</v>
      </c>
      <c r="E360" s="5" t="s">
        <v>113</v>
      </c>
      <c r="F360" s="5" t="s">
        <v>19</v>
      </c>
      <c r="G360" s="5" t="s">
        <v>20</v>
      </c>
      <c r="H360" s="5" t="s">
        <v>114</v>
      </c>
      <c r="I360" s="5" t="s">
        <v>23</v>
      </c>
      <c r="J360" s="30">
        <v>0.5403808018526391</v>
      </c>
      <c r="K360" s="30">
        <v>0.5403808018526391</v>
      </c>
      <c r="L360" s="30">
        <v>0.5406333752585061</v>
      </c>
      <c r="M360" s="30">
        <v>0.5410122353673068</v>
      </c>
      <c r="N360" s="30">
        <v>0.541517382179041</v>
      </c>
      <c r="O360" s="30">
        <v>0.5396230816350378</v>
      </c>
      <c r="P360" s="30">
        <v>0.5260558485654812</v>
      </c>
      <c r="Q360" s="30">
        <v>0.5214994243236388</v>
      </c>
      <c r="R360" s="30">
        <v>0.5210104422098802</v>
      </c>
      <c r="S360" s="30">
        <v>0.5210104422098802</v>
      </c>
      <c r="T360" s="30">
        <v>0.5212549332667595</v>
      </c>
      <c r="U360" s="30">
        <v>0.472523579281492</v>
      </c>
      <c r="V360" s="30">
        <v>0.5085566773020315</v>
      </c>
      <c r="W360" s="30">
        <v>0.5146580187387078</v>
      </c>
      <c r="X360" s="30">
        <v>0.589281457744807</v>
      </c>
    </row>
    <row r="361" spans="1:24" ht="13.5" customHeight="1">
      <c r="A361" s="5" t="s">
        <v>375</v>
      </c>
      <c r="B361" s="5" t="s">
        <v>112</v>
      </c>
      <c r="C361" s="5" t="s">
        <v>62</v>
      </c>
      <c r="D361" s="5" t="s">
        <v>76</v>
      </c>
      <c r="E361" s="5" t="s">
        <v>113</v>
      </c>
      <c r="F361" s="5" t="s">
        <v>19</v>
      </c>
      <c r="G361" s="5" t="s">
        <v>20</v>
      </c>
      <c r="H361" s="5" t="s">
        <v>114</v>
      </c>
      <c r="I361" s="5" t="s">
        <v>24</v>
      </c>
      <c r="J361" s="30">
        <v>0.00141229718287875</v>
      </c>
      <c r="K361" s="30">
        <v>0.00141229718287875</v>
      </c>
      <c r="L361" s="30">
        <v>0.00141229718287875</v>
      </c>
      <c r="M361" s="30">
        <v>0.00141229718287875</v>
      </c>
      <c r="N361" s="30">
        <v>0.00141229718287875</v>
      </c>
      <c r="O361" s="30">
        <v>0.00141229718287875</v>
      </c>
      <c r="P361" s="30">
        <v>0.0013784020504896597</v>
      </c>
      <c r="Q361" s="30">
        <v>0.0013671036730266302</v>
      </c>
      <c r="R361" s="30">
        <v>0.0013671036730266302</v>
      </c>
      <c r="S361" s="30">
        <v>0.0013671036730266302</v>
      </c>
      <c r="T361" s="30">
        <v>0.0013671036730266302</v>
      </c>
      <c r="U361" s="30">
        <v>0.00123929516940768</v>
      </c>
      <c r="V361" s="30">
        <v>0.0013337997534615597</v>
      </c>
      <c r="W361" s="30">
        <v>0.00134980183949688</v>
      </c>
      <c r="X361" s="30">
        <v>0.0015455179297404</v>
      </c>
    </row>
    <row r="362" spans="1:24" ht="13.5" customHeight="1">
      <c r="A362" s="5"/>
      <c r="B362" s="5" t="s">
        <v>185</v>
      </c>
      <c r="C362" s="5" t="s">
        <v>62</v>
      </c>
      <c r="D362" s="5" t="s">
        <v>76</v>
      </c>
      <c r="E362" s="5" t="s">
        <v>99</v>
      </c>
      <c r="F362" s="5" t="s">
        <v>186</v>
      </c>
      <c r="G362" s="5" t="s">
        <v>187</v>
      </c>
      <c r="H362" s="5" t="s">
        <v>188</v>
      </c>
      <c r="I362" s="5" t="s">
        <v>22</v>
      </c>
      <c r="J362" s="30">
        <v>8.546916994560001E-06</v>
      </c>
      <c r="K362" s="30">
        <v>2.2665754646640005E-05</v>
      </c>
      <c r="L362" s="30">
        <v>1.5121628998560004E-05</v>
      </c>
      <c r="M362" s="30">
        <v>7.577503350480002E-06</v>
      </c>
      <c r="N362" s="30">
        <v>9.15703357968E-06</v>
      </c>
      <c r="O362" s="30">
        <v>5.805022186656001E-05</v>
      </c>
      <c r="P362" s="30">
        <v>6.743026022040001E-05</v>
      </c>
      <c r="Q362" s="30">
        <v>7.420134437352E-05</v>
      </c>
      <c r="R362" s="30">
        <v>6.14295751608E-05</v>
      </c>
      <c r="S362" s="30">
        <v>5.948455909032E-05</v>
      </c>
      <c r="T362" s="30">
        <v>2.7649115151839994E-05</v>
      </c>
      <c r="U362" s="30">
        <v>5.028295237056E-05</v>
      </c>
      <c r="V362" s="30">
        <v>6.169659678E-06</v>
      </c>
      <c r="W362" s="30">
        <v>6.09914928168E-06</v>
      </c>
      <c r="X362" s="30">
        <v>5.993383687199999E-06</v>
      </c>
    </row>
    <row r="363" spans="1:24" ht="13.5" customHeight="1">
      <c r="A363" s="5" t="s">
        <v>375</v>
      </c>
      <c r="B363" s="5" t="s">
        <v>98</v>
      </c>
      <c r="C363" s="5" t="s">
        <v>62</v>
      </c>
      <c r="D363" s="5" t="s">
        <v>76</v>
      </c>
      <c r="E363" s="5" t="s">
        <v>99</v>
      </c>
      <c r="F363" s="5" t="s">
        <v>214</v>
      </c>
      <c r="G363" s="5" t="s">
        <v>20</v>
      </c>
      <c r="H363" s="5" t="s">
        <v>195</v>
      </c>
      <c r="I363" s="5" t="s">
        <v>22</v>
      </c>
      <c r="J363" s="30">
        <v>7.438117666872322E-05</v>
      </c>
      <c r="K363" s="30">
        <v>8.079560032879731E-05</v>
      </c>
      <c r="L363" s="30">
        <v>7.542164561874092E-05</v>
      </c>
      <c r="M363" s="30">
        <v>7.106539809033373E-05</v>
      </c>
      <c r="N363" s="30">
        <v>7.338790759448247E-05</v>
      </c>
      <c r="O363" s="30">
        <v>7.194389811644849E-05</v>
      </c>
      <c r="P363" s="30">
        <v>7.817476585327963E-05</v>
      </c>
      <c r="Q363" s="30">
        <v>8.203878809910758E-05</v>
      </c>
      <c r="R363" s="30">
        <v>8.720136400860491E-05</v>
      </c>
      <c r="S363" s="30">
        <v>9.016045547688382E-05</v>
      </c>
      <c r="T363" s="30">
        <v>8.513923750657787E-05</v>
      </c>
      <c r="U363" s="30">
        <v>6.573111841190138E-05</v>
      </c>
      <c r="V363" s="30">
        <v>6.871772255431975E-05</v>
      </c>
      <c r="W363" s="30">
        <v>6.35632771664131E-05</v>
      </c>
      <c r="X363" s="30">
        <v>4.8483223331242995E-05</v>
      </c>
    </row>
    <row r="364" spans="1:24" ht="13.5" customHeight="1">
      <c r="A364" s="5" t="s">
        <v>375</v>
      </c>
      <c r="B364" s="5" t="s">
        <v>98</v>
      </c>
      <c r="C364" s="5" t="s">
        <v>62</v>
      </c>
      <c r="D364" s="5" t="s">
        <v>76</v>
      </c>
      <c r="E364" s="5" t="s">
        <v>99</v>
      </c>
      <c r="F364" s="5" t="s">
        <v>214</v>
      </c>
      <c r="G364" s="5" t="s">
        <v>20</v>
      </c>
      <c r="H364" s="5" t="s">
        <v>195</v>
      </c>
      <c r="I364" s="5" t="s">
        <v>23</v>
      </c>
      <c r="J364" s="30">
        <v>0.18778796071983336</v>
      </c>
      <c r="K364" s="30">
        <v>0.20398226675620007</v>
      </c>
      <c r="L364" s="30">
        <v>0.19041480195933597</v>
      </c>
      <c r="M364" s="30">
        <v>0.1794167124373886</v>
      </c>
      <c r="N364" s="30">
        <v>0.18476810591142057</v>
      </c>
      <c r="O364" s="30">
        <v>0.18113253562579848</v>
      </c>
      <c r="P364" s="30">
        <v>0.1973655233328784</v>
      </c>
      <c r="Q364" s="30">
        <v>0.2065483536075109</v>
      </c>
      <c r="R364" s="30">
        <v>0.221828310993684</v>
      </c>
      <c r="S364" s="30">
        <v>0.22699620595024628</v>
      </c>
      <c r="T364" s="30">
        <v>0.2188107594514768</v>
      </c>
      <c r="U364" s="30">
        <v>0.16549067341605767</v>
      </c>
      <c r="V364" s="30">
        <v>0.17660690300080362</v>
      </c>
      <c r="W364" s="30">
        <v>0.1600327180937883</v>
      </c>
      <c r="X364" s="30">
        <v>0.12206579581058476</v>
      </c>
    </row>
    <row r="365" spans="1:24" ht="13.5" customHeight="1">
      <c r="A365" s="5" t="s">
        <v>375</v>
      </c>
      <c r="B365" s="5" t="s">
        <v>98</v>
      </c>
      <c r="C365" s="5" t="s">
        <v>62</v>
      </c>
      <c r="D365" s="5" t="s">
        <v>76</v>
      </c>
      <c r="E365" s="5" t="s">
        <v>99</v>
      </c>
      <c r="F365" s="5" t="s">
        <v>214</v>
      </c>
      <c r="G365" s="5" t="s">
        <v>20</v>
      </c>
      <c r="H365" s="5" t="s">
        <v>195</v>
      </c>
      <c r="I365" s="5" t="s">
        <v>24</v>
      </c>
      <c r="J365" s="30">
        <v>0.00010980078460621046</v>
      </c>
      <c r="K365" s="30">
        <v>0.0001192696957234627</v>
      </c>
      <c r="L365" s="30">
        <v>0.0001113367149609985</v>
      </c>
      <c r="M365" s="30">
        <v>0.00010490606384763553</v>
      </c>
      <c r="N365" s="30">
        <v>0.00010833453025852175</v>
      </c>
      <c r="O365" s="30">
        <v>0.0001062028972195192</v>
      </c>
      <c r="P365" s="30">
        <v>0.00011540084483103183</v>
      </c>
      <c r="Q365" s="30">
        <v>0.0001211048776701112</v>
      </c>
      <c r="R365" s="30">
        <v>0.00012872582306032156</v>
      </c>
      <c r="S365" s="30">
        <v>0.00013309400570397136</v>
      </c>
      <c r="T365" s="30">
        <v>0.00012568173155732925</v>
      </c>
      <c r="U365" s="30">
        <v>9.703165098899726E-05</v>
      </c>
      <c r="V365" s="30">
        <v>0.0001014404475801863</v>
      </c>
      <c r="W365" s="30">
        <v>9.383150438851459E-05</v>
      </c>
      <c r="X365" s="30">
        <v>7.15704725365968E-05</v>
      </c>
    </row>
    <row r="366" spans="1:24" ht="13.5" customHeight="1">
      <c r="A366" s="5" t="s">
        <v>375</v>
      </c>
      <c r="B366" s="5" t="s">
        <v>213</v>
      </c>
      <c r="C366" s="5" t="s">
        <v>62</v>
      </c>
      <c r="D366" s="5" t="s">
        <v>76</v>
      </c>
      <c r="E366" s="5" t="s">
        <v>99</v>
      </c>
      <c r="F366" s="5" t="s">
        <v>214</v>
      </c>
      <c r="G366" s="5" t="s">
        <v>215</v>
      </c>
      <c r="H366" s="5" t="s">
        <v>188</v>
      </c>
      <c r="I366" s="5" t="s">
        <v>216</v>
      </c>
      <c r="J366" s="30">
        <v>0.5922672678006532</v>
      </c>
      <c r="K366" s="30">
        <v>0.5922672678006532</v>
      </c>
      <c r="L366" s="30">
        <v>0.5922672678006532</v>
      </c>
      <c r="M366" s="30">
        <v>0.7352283324421901</v>
      </c>
      <c r="N366" s="30">
        <v>0.8169203693802112</v>
      </c>
      <c r="O366" s="30">
        <v>1.021150461725264</v>
      </c>
      <c r="P366" s="30">
        <v>1.1232655078977902</v>
      </c>
      <c r="Q366" s="30">
        <v>1.2866495817738328</v>
      </c>
      <c r="R366" s="30">
        <v>1.4300372170972906</v>
      </c>
      <c r="S366" s="30">
        <v>1.4282376511037425</v>
      </c>
      <c r="T366" s="30">
        <v>1.2288680041757167</v>
      </c>
      <c r="U366" s="30">
        <v>0.8615474840725285</v>
      </c>
      <c r="V366" s="30">
        <v>0.8250644401345507</v>
      </c>
      <c r="W366" s="30">
        <v>0.8063129755860381</v>
      </c>
      <c r="X366" s="30">
        <v>0.8813188337800882</v>
      </c>
    </row>
    <row r="367" spans="1:24" ht="13.5" customHeight="1">
      <c r="A367" s="5" t="s">
        <v>375</v>
      </c>
      <c r="B367" s="5" t="s">
        <v>98</v>
      </c>
      <c r="C367" s="5" t="s">
        <v>62</v>
      </c>
      <c r="D367" s="5" t="s">
        <v>76</v>
      </c>
      <c r="E367" s="5" t="s">
        <v>99</v>
      </c>
      <c r="F367" s="5" t="s">
        <v>420</v>
      </c>
      <c r="G367" s="5" t="s">
        <v>20</v>
      </c>
      <c r="H367" s="5" t="s">
        <v>195</v>
      </c>
      <c r="I367" s="5" t="s">
        <v>22</v>
      </c>
      <c r="J367" s="30">
        <v>2.5480557541790385E-05</v>
      </c>
      <c r="K367" s="30">
        <v>1.5677581510221123E-05</v>
      </c>
      <c r="L367" s="30">
        <v>1.5197988200972229E-05</v>
      </c>
      <c r="M367" s="30">
        <v>1.1482259104892957E-05</v>
      </c>
      <c r="N367" s="30">
        <v>9.364057449574092E-06</v>
      </c>
      <c r="O367" s="30">
        <v>8.467098828257681E-06</v>
      </c>
      <c r="P367" s="30">
        <v>9.01094774839402E-06</v>
      </c>
      <c r="Q367" s="30">
        <v>9.907985014627217E-06</v>
      </c>
      <c r="R367" s="30">
        <v>1.1433505090455504E-05</v>
      </c>
      <c r="S367" s="30">
        <v>1.2890407225154183E-05</v>
      </c>
      <c r="T367" s="30">
        <v>1.3281769004782872E-05</v>
      </c>
      <c r="U367" s="30">
        <v>1.3404390240233564E-05</v>
      </c>
      <c r="V367" s="30">
        <v>1.1915629811568683E-05</v>
      </c>
      <c r="W367" s="30">
        <v>1.2327945500768232E-05</v>
      </c>
      <c r="X367" s="30">
        <v>1.2173169657813741E-05</v>
      </c>
    </row>
    <row r="368" spans="1:24" ht="13.5" customHeight="1">
      <c r="A368" s="5" t="s">
        <v>375</v>
      </c>
      <c r="B368" s="5" t="s">
        <v>98</v>
      </c>
      <c r="C368" s="5" t="s">
        <v>62</v>
      </c>
      <c r="D368" s="5" t="s">
        <v>76</v>
      </c>
      <c r="E368" s="5" t="s">
        <v>99</v>
      </c>
      <c r="F368" s="5" t="s">
        <v>420</v>
      </c>
      <c r="G368" s="5" t="s">
        <v>20</v>
      </c>
      <c r="H368" s="5" t="s">
        <v>195</v>
      </c>
      <c r="I368" s="5" t="s">
        <v>23</v>
      </c>
      <c r="J368" s="30">
        <v>0.06433001134263076</v>
      </c>
      <c r="K368" s="30">
        <v>0.039580727176924964</v>
      </c>
      <c r="L368" s="30">
        <v>0.038369912108485796</v>
      </c>
      <c r="M368" s="30">
        <v>0.028988920562092527</v>
      </c>
      <c r="N368" s="30">
        <v>0.023575807177443127</v>
      </c>
      <c r="O368" s="30">
        <v>0.021317542144771554</v>
      </c>
      <c r="P368" s="30">
        <v>0.02274967374286543</v>
      </c>
      <c r="Q368" s="30">
        <v>0.0249452489457411</v>
      </c>
      <c r="R368" s="30">
        <v>0.02908526892656354</v>
      </c>
      <c r="S368" s="30">
        <v>0.032454067781565905</v>
      </c>
      <c r="T368" s="30">
        <v>0.03413460171722928</v>
      </c>
      <c r="U368" s="30">
        <v>0.03374811841306255</v>
      </c>
      <c r="V368" s="30">
        <v>0.03062357715161077</v>
      </c>
      <c r="W368" s="30">
        <v>0.031037962719179885</v>
      </c>
      <c r="X368" s="30">
        <v>0.030648284906023438</v>
      </c>
    </row>
    <row r="369" spans="1:24" ht="13.5" customHeight="1">
      <c r="A369" s="5" t="s">
        <v>375</v>
      </c>
      <c r="B369" s="5" t="s">
        <v>98</v>
      </c>
      <c r="C369" s="5" t="s">
        <v>62</v>
      </c>
      <c r="D369" s="5" t="s">
        <v>76</v>
      </c>
      <c r="E369" s="5" t="s">
        <v>99</v>
      </c>
      <c r="F369" s="5" t="s">
        <v>420</v>
      </c>
      <c r="G369" s="5" t="s">
        <v>20</v>
      </c>
      <c r="H369" s="5" t="s">
        <v>195</v>
      </c>
      <c r="I369" s="5" t="s">
        <v>24</v>
      </c>
      <c r="J369" s="30">
        <v>3.761415637121438E-05</v>
      </c>
      <c r="K369" s="30">
        <v>2.314309651508832E-05</v>
      </c>
      <c r="L369" s="30">
        <v>2.243512543953043E-05</v>
      </c>
      <c r="M369" s="30">
        <v>1.695000153579436E-05</v>
      </c>
      <c r="N369" s="30">
        <v>1.3823132425561754E-05</v>
      </c>
      <c r="O369" s="30">
        <v>1.249905065123753E-05</v>
      </c>
      <c r="P369" s="30">
        <v>1.3301875247629264E-05</v>
      </c>
      <c r="Q369" s="30">
        <v>1.4626073116830653E-05</v>
      </c>
      <c r="R369" s="30">
        <v>1.687803132400574E-05</v>
      </c>
      <c r="S369" s="30">
        <v>1.9028696379989512E-05</v>
      </c>
      <c r="T369" s="30">
        <v>1.9606420911822335E-05</v>
      </c>
      <c r="U369" s="30">
        <v>1.9787433211773355E-05</v>
      </c>
      <c r="V369" s="30">
        <v>1.758973924564901E-05</v>
      </c>
      <c r="W369" s="30">
        <v>1.8198395739229297E-05</v>
      </c>
      <c r="X369" s="30">
        <v>1.796991711391552E-05</v>
      </c>
    </row>
    <row r="370" spans="1:24" ht="13.5" customHeight="1">
      <c r="A370" s="5" t="s">
        <v>375</v>
      </c>
      <c r="B370" s="5" t="s">
        <v>98</v>
      </c>
      <c r="C370" s="5" t="s">
        <v>62</v>
      </c>
      <c r="D370" s="5" t="s">
        <v>76</v>
      </c>
      <c r="E370" s="5" t="s">
        <v>99</v>
      </c>
      <c r="F370" s="5" t="s">
        <v>19</v>
      </c>
      <c r="G370" s="5" t="s">
        <v>20</v>
      </c>
      <c r="H370" s="5" t="s">
        <v>195</v>
      </c>
      <c r="I370" s="5" t="s">
        <v>22</v>
      </c>
      <c r="J370" s="30">
        <v>3.8239149722068705E-05</v>
      </c>
      <c r="K370" s="30">
        <v>3.598503690917053E-05</v>
      </c>
      <c r="L370" s="30">
        <v>3.473725331833576E-05</v>
      </c>
      <c r="M370" s="30">
        <v>3.482466301493903E-05</v>
      </c>
      <c r="N370" s="30">
        <v>3.238821246065665E-05</v>
      </c>
      <c r="O370" s="30">
        <v>3.190061107654437E-05</v>
      </c>
      <c r="P370" s="30">
        <v>2.858448557976308E-05</v>
      </c>
      <c r="Q370" s="30">
        <v>3.221729790130583E-05</v>
      </c>
      <c r="R370" s="30">
        <v>3.426164971912536E-05</v>
      </c>
      <c r="S370" s="30">
        <v>4.326428997000026E-05</v>
      </c>
      <c r="T370" s="30">
        <v>3.315775265537844E-05</v>
      </c>
      <c r="U370" s="30">
        <v>2.9299520371595605E-05</v>
      </c>
      <c r="V370" s="30">
        <v>1.5708822830299365E-05</v>
      </c>
      <c r="W370" s="30">
        <v>1.0695006746948525E-05</v>
      </c>
      <c r="X370" s="30">
        <v>1.1758403620550238E-05</v>
      </c>
    </row>
    <row r="371" spans="1:24" ht="13.5" customHeight="1">
      <c r="A371" s="5" t="s">
        <v>375</v>
      </c>
      <c r="B371" s="5" t="s">
        <v>98</v>
      </c>
      <c r="C371" s="5" t="s">
        <v>62</v>
      </c>
      <c r="D371" s="5" t="s">
        <v>76</v>
      </c>
      <c r="E371" s="5" t="s">
        <v>99</v>
      </c>
      <c r="F371" s="5" t="s">
        <v>19</v>
      </c>
      <c r="G371" s="5" t="s">
        <v>20</v>
      </c>
      <c r="H371" s="5" t="s">
        <v>195</v>
      </c>
      <c r="I371" s="5" t="s">
        <v>23</v>
      </c>
      <c r="J371" s="30">
        <v>0.09654125233793412</v>
      </c>
      <c r="K371" s="30">
        <v>0.09085036026920741</v>
      </c>
      <c r="L371" s="30">
        <v>0.08770011787675194</v>
      </c>
      <c r="M371" s="30">
        <v>0.08792079855709899</v>
      </c>
      <c r="N371" s="30">
        <v>0.08154352489894559</v>
      </c>
      <c r="O371" s="30">
        <v>0.08031589507360654</v>
      </c>
      <c r="P371" s="30">
        <v>0.07216640682032024</v>
      </c>
      <c r="Q371" s="30">
        <v>0.08111321477784995</v>
      </c>
      <c r="R371" s="30">
        <v>0.087156938144922</v>
      </c>
      <c r="S371" s="30">
        <v>0.10892613202069848</v>
      </c>
      <c r="T371" s="30">
        <v>0.08521656116155647</v>
      </c>
      <c r="U371" s="30">
        <v>0.0737671513008202</v>
      </c>
      <c r="V371" s="30">
        <v>0.04037221326208069</v>
      </c>
      <c r="W371" s="30">
        <v>0.026926726815305897</v>
      </c>
      <c r="X371" s="30">
        <v>0.029604032009142585</v>
      </c>
    </row>
    <row r="372" spans="1:24" ht="13.5" customHeight="1">
      <c r="A372" s="5" t="s">
        <v>375</v>
      </c>
      <c r="B372" s="5" t="s">
        <v>98</v>
      </c>
      <c r="C372" s="5" t="s">
        <v>62</v>
      </c>
      <c r="D372" s="5" t="s">
        <v>76</v>
      </c>
      <c r="E372" s="5" t="s">
        <v>99</v>
      </c>
      <c r="F372" s="5" t="s">
        <v>19</v>
      </c>
      <c r="G372" s="5" t="s">
        <v>20</v>
      </c>
      <c r="H372" s="5" t="s">
        <v>195</v>
      </c>
      <c r="I372" s="5" t="s">
        <v>24</v>
      </c>
      <c r="J372" s="30">
        <v>5.644826863733952E-05</v>
      </c>
      <c r="K372" s="30">
        <v>5.3120768770680314E-05</v>
      </c>
      <c r="L372" s="30">
        <v>5.127880251754326E-05</v>
      </c>
      <c r="M372" s="30">
        <v>5.140783587919572E-05</v>
      </c>
      <c r="N372" s="30">
        <v>4.7811170775255055E-05</v>
      </c>
      <c r="O372" s="30">
        <v>4.7091378255851215E-05</v>
      </c>
      <c r="P372" s="30">
        <v>4.219614537965027E-05</v>
      </c>
      <c r="Q372" s="30">
        <v>4.755886833049909E-05</v>
      </c>
      <c r="R372" s="30">
        <v>5.0576721013946964E-05</v>
      </c>
      <c r="S372" s="30">
        <v>6.386633281285753E-05</v>
      </c>
      <c r="T372" s="30">
        <v>4.894715868174913E-05</v>
      </c>
      <c r="U372" s="30">
        <v>4.325167292949828E-05</v>
      </c>
      <c r="V372" s="30">
        <v>2.3189214654251447E-05</v>
      </c>
      <c r="W372" s="30">
        <v>1.5787867102638297E-05</v>
      </c>
      <c r="X372" s="30">
        <v>1.7357643439859875E-05</v>
      </c>
    </row>
    <row r="373" spans="1:24" ht="13.5" customHeight="1">
      <c r="A373" s="5" t="s">
        <v>375</v>
      </c>
      <c r="B373" s="5" t="s">
        <v>84</v>
      </c>
      <c r="C373" s="5" t="s">
        <v>62</v>
      </c>
      <c r="D373" s="5" t="s">
        <v>76</v>
      </c>
      <c r="E373" s="5" t="s">
        <v>85</v>
      </c>
      <c r="F373" s="5" t="s">
        <v>86</v>
      </c>
      <c r="G373" s="5" t="s">
        <v>20</v>
      </c>
      <c r="H373" s="5" t="s">
        <v>195</v>
      </c>
      <c r="I373" s="5" t="s">
        <v>22</v>
      </c>
      <c r="J373" s="30">
        <v>0.0004740380237362615</v>
      </c>
      <c r="K373" s="30">
        <v>0.0005241353816728463</v>
      </c>
      <c r="L373" s="30">
        <v>0.0005413783364092227</v>
      </c>
      <c r="M373" s="30">
        <v>0.0005285734421192523</v>
      </c>
      <c r="N373" s="30">
        <v>0.000494167829616544</v>
      </c>
      <c r="O373" s="30">
        <v>0.0005346459779660901</v>
      </c>
      <c r="P373" s="30">
        <v>0.0005537509256680074</v>
      </c>
      <c r="Q373" s="30">
        <v>0.0005446416342680121</v>
      </c>
      <c r="R373" s="30">
        <v>0.0006008950397486622</v>
      </c>
      <c r="S373" s="30">
        <v>0.0006177551756219233</v>
      </c>
      <c r="T373" s="30">
        <v>0.0005392419464610435</v>
      </c>
      <c r="U373" s="30">
        <v>0.0004917014995841726</v>
      </c>
      <c r="V373" s="30">
        <v>0.0005227157339806347</v>
      </c>
      <c r="W373" s="30">
        <v>0.00046692013708426046</v>
      </c>
      <c r="X373" s="30">
        <v>0.0005122863815864051</v>
      </c>
    </row>
    <row r="374" spans="1:24" ht="13.5" customHeight="1">
      <c r="A374" s="5" t="s">
        <v>375</v>
      </c>
      <c r="B374" s="5" t="s">
        <v>84</v>
      </c>
      <c r="C374" s="5" t="s">
        <v>62</v>
      </c>
      <c r="D374" s="5" t="s">
        <v>76</v>
      </c>
      <c r="E374" s="5" t="s">
        <v>85</v>
      </c>
      <c r="F374" s="5" t="s">
        <v>86</v>
      </c>
      <c r="G374" s="5" t="s">
        <v>20</v>
      </c>
      <c r="H374" s="5" t="s">
        <v>195</v>
      </c>
      <c r="I374" s="5" t="s">
        <v>23</v>
      </c>
      <c r="J374" s="30">
        <v>1.1967898031186202</v>
      </c>
      <c r="K374" s="30">
        <v>1.323269123636262</v>
      </c>
      <c r="L374" s="30">
        <v>1.3668019023814797</v>
      </c>
      <c r="M374" s="30">
        <v>1.334473763816852</v>
      </c>
      <c r="N374" s="30">
        <v>1.2441621089013188</v>
      </c>
      <c r="O374" s="30">
        <v>1.346073596045414</v>
      </c>
      <c r="P374" s="30">
        <v>1.3980386131971654</v>
      </c>
      <c r="Q374" s="30">
        <v>1.371239574239709</v>
      </c>
      <c r="R374" s="30">
        <v>1.5285945726580026</v>
      </c>
      <c r="S374" s="30">
        <v>1.5553169106189537</v>
      </c>
      <c r="T374" s="30">
        <v>1.3858702907001892</v>
      </c>
      <c r="U374" s="30">
        <v>1.237952650918789</v>
      </c>
      <c r="V374" s="30">
        <v>1.343397358012539</v>
      </c>
      <c r="W374" s="30">
        <v>1.1755608269644389</v>
      </c>
      <c r="X374" s="30">
        <v>1.2897790318939641</v>
      </c>
    </row>
    <row r="375" spans="1:24" ht="13.5" customHeight="1">
      <c r="A375" s="5" t="s">
        <v>375</v>
      </c>
      <c r="B375" s="5" t="s">
        <v>84</v>
      </c>
      <c r="C375" s="5" t="s">
        <v>62</v>
      </c>
      <c r="D375" s="5" t="s">
        <v>76</v>
      </c>
      <c r="E375" s="5" t="s">
        <v>85</v>
      </c>
      <c r="F375" s="5" t="s">
        <v>86</v>
      </c>
      <c r="G375" s="5" t="s">
        <v>20</v>
      </c>
      <c r="H375" s="5" t="s">
        <v>195</v>
      </c>
      <c r="I375" s="5" t="s">
        <v>24</v>
      </c>
      <c r="J375" s="30">
        <v>0.0006997704159916243</v>
      </c>
      <c r="K375" s="30">
        <v>0.000773723658659916</v>
      </c>
      <c r="L375" s="30">
        <v>0.0007991775442231381</v>
      </c>
      <c r="M375" s="30">
        <v>0.0007802750812236582</v>
      </c>
      <c r="N375" s="30">
        <v>0.0007294858437196602</v>
      </c>
      <c r="O375" s="30">
        <v>0.0007892393008070855</v>
      </c>
      <c r="P375" s="30">
        <v>0.0008174418426527728</v>
      </c>
      <c r="Q375" s="30">
        <v>0.000803994793443256</v>
      </c>
      <c r="R375" s="30">
        <v>0.0008870355348670728</v>
      </c>
      <c r="S375" s="30">
        <v>0.000911924306870458</v>
      </c>
      <c r="T375" s="30">
        <v>0.0007960238257282071</v>
      </c>
      <c r="U375" s="30">
        <v>0.0007258450708147308</v>
      </c>
      <c r="V375" s="30">
        <v>0.0007716279882571273</v>
      </c>
      <c r="W375" s="30">
        <v>0.0006892630595053367</v>
      </c>
      <c r="X375" s="30">
        <v>0.0007562322775799314</v>
      </c>
    </row>
    <row r="376" spans="1:24" ht="13.5" customHeight="1">
      <c r="A376" s="5"/>
      <c r="B376" s="5" t="s">
        <v>185</v>
      </c>
      <c r="C376" s="5" t="s">
        <v>62</v>
      </c>
      <c r="D376" s="5" t="s">
        <v>76</v>
      </c>
      <c r="E376" s="5" t="s">
        <v>85</v>
      </c>
      <c r="F376" s="5" t="s">
        <v>186</v>
      </c>
      <c r="G376" s="5" t="s">
        <v>187</v>
      </c>
      <c r="H376" s="5" t="s">
        <v>188</v>
      </c>
      <c r="I376" s="5" t="s">
        <v>22</v>
      </c>
      <c r="J376" s="30">
        <v>0.013395779822759043</v>
      </c>
      <c r="K376" s="30">
        <v>0.014428381073400002</v>
      </c>
      <c r="L376" s="30">
        <v>0.0049981370922</v>
      </c>
      <c r="M376" s="30">
        <v>0.0090182379672</v>
      </c>
      <c r="N376" s="30">
        <v>0.007529974892999999</v>
      </c>
      <c r="O376" s="30">
        <v>0.0070741606446</v>
      </c>
      <c r="P376" s="30">
        <v>0.009524118769199999</v>
      </c>
      <c r="Q376" s="30">
        <v>0.0120943756962</v>
      </c>
      <c r="R376" s="30">
        <v>0.0090244962864</v>
      </c>
      <c r="S376" s="30">
        <v>0.010991520779400002</v>
      </c>
      <c r="T376" s="30">
        <v>0.010715980892400001</v>
      </c>
      <c r="U376" s="30">
        <v>0.0097937480214</v>
      </c>
      <c r="V376" s="30">
        <v>0.0073773414414</v>
      </c>
      <c r="W376" s="30">
        <v>0.007396290241200001</v>
      </c>
      <c r="X376" s="30">
        <v>0.007403417771399998</v>
      </c>
    </row>
    <row r="377" spans="1:24" ht="13.5" customHeight="1">
      <c r="A377" s="5" t="s">
        <v>375</v>
      </c>
      <c r="B377" s="5" t="s">
        <v>84</v>
      </c>
      <c r="C377" s="5" t="s">
        <v>62</v>
      </c>
      <c r="D377" s="5" t="s">
        <v>76</v>
      </c>
      <c r="E377" s="5" t="s">
        <v>85</v>
      </c>
      <c r="F377" s="5" t="s">
        <v>87</v>
      </c>
      <c r="G377" s="5" t="s">
        <v>20</v>
      </c>
      <c r="H377" s="5" t="s">
        <v>195</v>
      </c>
      <c r="I377" s="5" t="s">
        <v>22</v>
      </c>
      <c r="J377" s="30">
        <v>0.00018338605562956116</v>
      </c>
      <c r="K377" s="30">
        <v>0.00018771953825184087</v>
      </c>
      <c r="L377" s="30">
        <v>0.00014616842989555027</v>
      </c>
      <c r="M377" s="30">
        <v>0.0001624375600993942</v>
      </c>
      <c r="N377" s="30">
        <v>0.0001875671461691373</v>
      </c>
      <c r="O377" s="30">
        <v>0.0001681220465019679</v>
      </c>
      <c r="P377" s="30">
        <v>0.00010923116364613082</v>
      </c>
      <c r="Q377" s="30">
        <v>9.085023552050827E-05</v>
      </c>
      <c r="R377" s="30">
        <v>0.00012058558057694779</v>
      </c>
      <c r="S377" s="30">
        <v>0.00014120530276699755</v>
      </c>
      <c r="T377" s="30">
        <v>0.00015683566215462643</v>
      </c>
      <c r="U377" s="30">
        <v>0.00013929825935932763</v>
      </c>
      <c r="V377" s="30">
        <v>0.00012710232244875143</v>
      </c>
      <c r="W377" s="30">
        <v>0.00013150043505446863</v>
      </c>
      <c r="X377" s="30">
        <v>0.00012984946322926305</v>
      </c>
    </row>
    <row r="378" spans="1:24" ht="13.5" customHeight="1">
      <c r="A378" s="5" t="s">
        <v>375</v>
      </c>
      <c r="B378" s="5" t="s">
        <v>84</v>
      </c>
      <c r="C378" s="5" t="s">
        <v>62</v>
      </c>
      <c r="D378" s="5" t="s">
        <v>76</v>
      </c>
      <c r="E378" s="5" t="s">
        <v>85</v>
      </c>
      <c r="F378" s="5" t="s">
        <v>87</v>
      </c>
      <c r="G378" s="5" t="s">
        <v>20</v>
      </c>
      <c r="H378" s="5" t="s">
        <v>195</v>
      </c>
      <c r="I378" s="5" t="s">
        <v>23</v>
      </c>
      <c r="J378" s="30">
        <v>0.4629893603929773</v>
      </c>
      <c r="K378" s="30">
        <v>0.4739299760285314</v>
      </c>
      <c r="L378" s="30">
        <v>0.36902711950841316</v>
      </c>
      <c r="M378" s="30">
        <v>0.4101013122073567</v>
      </c>
      <c r="N378" s="30">
        <v>0.47223619619164126</v>
      </c>
      <c r="O378" s="30">
        <v>0.4232794354318918</v>
      </c>
      <c r="P378" s="30">
        <v>0.27577269393731696</v>
      </c>
      <c r="Q378" s="30">
        <v>0.22873285925367923</v>
      </c>
      <c r="R378" s="30">
        <v>0.3067531795367046</v>
      </c>
      <c r="S378" s="30">
        <v>0.35551138044530317</v>
      </c>
      <c r="T378" s="30">
        <v>0.40307302896009234</v>
      </c>
      <c r="U378" s="30">
        <v>0.3507100336038989</v>
      </c>
      <c r="V378" s="30">
        <v>0.32665732648720364</v>
      </c>
      <c r="W378" s="30">
        <v>0.3310775181900495</v>
      </c>
      <c r="X378" s="30">
        <v>0.3269208805769165</v>
      </c>
    </row>
    <row r="379" spans="1:24" ht="13.5" customHeight="1">
      <c r="A379" s="5" t="s">
        <v>375</v>
      </c>
      <c r="B379" s="5" t="s">
        <v>84</v>
      </c>
      <c r="C379" s="5" t="s">
        <v>62</v>
      </c>
      <c r="D379" s="5" t="s">
        <v>76</v>
      </c>
      <c r="E379" s="5" t="s">
        <v>85</v>
      </c>
      <c r="F379" s="5" t="s">
        <v>87</v>
      </c>
      <c r="G379" s="5" t="s">
        <v>20</v>
      </c>
      <c r="H379" s="5" t="s">
        <v>195</v>
      </c>
      <c r="I379" s="5" t="s">
        <v>24</v>
      </c>
      <c r="J379" s="30">
        <v>0.00027071274878649504</v>
      </c>
      <c r="K379" s="30">
        <v>0.00027710979456224124</v>
      </c>
      <c r="L379" s="30">
        <v>0.00021577244413152662</v>
      </c>
      <c r="M379" s="30">
        <v>0.00023978877919434387</v>
      </c>
      <c r="N379" s="30">
        <v>0.00027688483482110745</v>
      </c>
      <c r="O379" s="30">
        <v>0.0002481801638838574</v>
      </c>
      <c r="P379" s="30">
        <v>0.0001612460034776217</v>
      </c>
      <c r="Q379" s="30">
        <v>0.00013411225243503604</v>
      </c>
      <c r="R379" s="30">
        <v>0.0001780072856135896</v>
      </c>
      <c r="S379" s="30">
        <v>0.00020844592313223447</v>
      </c>
      <c r="T379" s="30">
        <v>0.00023151931079968665</v>
      </c>
      <c r="U379" s="30">
        <v>0.0002056307638161503</v>
      </c>
      <c r="V379" s="30">
        <v>0.00018762723790053778</v>
      </c>
      <c r="W379" s="30">
        <v>0.00019411968984231085</v>
      </c>
      <c r="X379" s="30">
        <v>0.00019168254095748357</v>
      </c>
    </row>
    <row r="380" spans="1:24" ht="13.5" customHeight="1">
      <c r="A380" s="5" t="s">
        <v>375</v>
      </c>
      <c r="B380" s="5" t="s">
        <v>84</v>
      </c>
      <c r="C380" s="5" t="s">
        <v>62</v>
      </c>
      <c r="D380" s="5" t="s">
        <v>76</v>
      </c>
      <c r="E380" s="5" t="s">
        <v>85</v>
      </c>
      <c r="F380" s="5" t="s">
        <v>19</v>
      </c>
      <c r="G380" s="5" t="s">
        <v>20</v>
      </c>
      <c r="H380" s="5" t="s">
        <v>195</v>
      </c>
      <c r="I380" s="5" t="s">
        <v>22</v>
      </c>
      <c r="J380" s="30">
        <v>0.0005579915677265985</v>
      </c>
      <c r="K380" s="30">
        <v>0.0005802509784836378</v>
      </c>
      <c r="L380" s="30">
        <v>0.0005904915346922921</v>
      </c>
      <c r="M380" s="30">
        <v>0.0006074395867083348</v>
      </c>
      <c r="N380" s="30">
        <v>0.0006098335341738984</v>
      </c>
      <c r="O380" s="30">
        <v>0.0005497437949658984</v>
      </c>
      <c r="P380" s="30">
        <v>0.0005738125974220297</v>
      </c>
      <c r="Q380" s="30">
        <v>0.0006129442732768672</v>
      </c>
      <c r="R380" s="30">
        <v>0.0006649198976584023</v>
      </c>
      <c r="S380" s="30">
        <v>0.0006840219528245284</v>
      </c>
      <c r="T380" s="30">
        <v>0.0007029438922650295</v>
      </c>
      <c r="U380" s="30">
        <v>0.0006801524835891726</v>
      </c>
      <c r="V380" s="30">
        <v>0.0006940687888331342</v>
      </c>
      <c r="W380" s="30">
        <v>0.0006601437390755596</v>
      </c>
      <c r="X380" s="30">
        <v>0.000705744643846154</v>
      </c>
    </row>
    <row r="381" spans="1:24" ht="13.5" customHeight="1">
      <c r="A381" s="5" t="s">
        <v>375</v>
      </c>
      <c r="B381" s="5" t="s">
        <v>84</v>
      </c>
      <c r="C381" s="5" t="s">
        <v>62</v>
      </c>
      <c r="D381" s="5" t="s">
        <v>76</v>
      </c>
      <c r="E381" s="5" t="s">
        <v>85</v>
      </c>
      <c r="F381" s="5" t="s">
        <v>19</v>
      </c>
      <c r="G381" s="5" t="s">
        <v>20</v>
      </c>
      <c r="H381" s="5" t="s">
        <v>195</v>
      </c>
      <c r="I381" s="5" t="s">
        <v>23</v>
      </c>
      <c r="J381" s="30">
        <v>1.4087448370025817</v>
      </c>
      <c r="K381" s="30">
        <v>1.4649425141582755</v>
      </c>
      <c r="L381" s="30">
        <v>1.4907965440780342</v>
      </c>
      <c r="M381" s="30">
        <v>1.533584790631878</v>
      </c>
      <c r="N381" s="30">
        <v>1.5353726618450454</v>
      </c>
      <c r="O381" s="30">
        <v>1.384085240495971</v>
      </c>
      <c r="P381" s="30">
        <v>1.44868772357757</v>
      </c>
      <c r="Q381" s="30">
        <v>1.5432045430211119</v>
      </c>
      <c r="R381" s="30">
        <v>1.6914650306284398</v>
      </c>
      <c r="S381" s="30">
        <v>1.7221562075810055</v>
      </c>
      <c r="T381" s="30">
        <v>1.8065899040545748</v>
      </c>
      <c r="U381" s="30">
        <v>1.7124140780540291</v>
      </c>
      <c r="V381" s="30">
        <v>1.7837805839453433</v>
      </c>
      <c r="W381" s="30">
        <v>1.66203823349563</v>
      </c>
      <c r="X381" s="30">
        <v>1.7768472405716578</v>
      </c>
    </row>
    <row r="382" spans="1:24" ht="13.5" customHeight="1">
      <c r="A382" s="5" t="s">
        <v>375</v>
      </c>
      <c r="B382" s="5" t="s">
        <v>84</v>
      </c>
      <c r="C382" s="5" t="s">
        <v>62</v>
      </c>
      <c r="D382" s="5" t="s">
        <v>76</v>
      </c>
      <c r="E382" s="5" t="s">
        <v>85</v>
      </c>
      <c r="F382" s="5" t="s">
        <v>19</v>
      </c>
      <c r="G382" s="5" t="s">
        <v>20</v>
      </c>
      <c r="H382" s="5" t="s">
        <v>195</v>
      </c>
      <c r="I382" s="5" t="s">
        <v>24</v>
      </c>
      <c r="J382" s="30">
        <v>0.0008237018380725979</v>
      </c>
      <c r="K382" s="30">
        <v>0.000856560968237751</v>
      </c>
      <c r="L382" s="30">
        <v>0.0008716779797838597</v>
      </c>
      <c r="M382" s="30">
        <v>0.000896696532759923</v>
      </c>
      <c r="N382" s="30">
        <v>0.0009002304552090882</v>
      </c>
      <c r="O382" s="30">
        <v>0.000811526554473469</v>
      </c>
      <c r="P382" s="30">
        <v>0.0008470566914325201</v>
      </c>
      <c r="Q382" s="30">
        <v>0.0009048224986468038</v>
      </c>
      <c r="R382" s="30">
        <v>0.0009815484203528797</v>
      </c>
      <c r="S382" s="30">
        <v>0.0010097466922647802</v>
      </c>
      <c r="T382" s="30">
        <v>0.0010376790790579005</v>
      </c>
      <c r="U382" s="30">
        <v>0.0010040346186316357</v>
      </c>
      <c r="V382" s="30">
        <v>0.0010245777358965315</v>
      </c>
      <c r="W382" s="30">
        <v>0.0009744979005401119</v>
      </c>
      <c r="X382" s="30">
        <v>0.001041813521868132</v>
      </c>
    </row>
    <row r="383" spans="1:24" ht="13.5" customHeight="1">
      <c r="A383" s="5" t="s">
        <v>375</v>
      </c>
      <c r="B383" s="5" t="s">
        <v>98</v>
      </c>
      <c r="C383" s="5" t="s">
        <v>62</v>
      </c>
      <c r="D383" s="5" t="s">
        <v>76</v>
      </c>
      <c r="E383" s="5" t="s">
        <v>421</v>
      </c>
      <c r="F383" s="5" t="s">
        <v>19</v>
      </c>
      <c r="G383" s="5" t="s">
        <v>20</v>
      </c>
      <c r="H383" s="5" t="s">
        <v>195</v>
      </c>
      <c r="I383" s="5" t="s">
        <v>22</v>
      </c>
      <c r="J383" s="30">
        <v>2.8167337060151328E-05</v>
      </c>
      <c r="K383" s="30">
        <v>3.407214127128587E-05</v>
      </c>
      <c r="L383" s="30">
        <v>3.255914489350135E-05</v>
      </c>
      <c r="M383" s="30">
        <v>3.786619660301908E-05</v>
      </c>
      <c r="N383" s="30">
        <v>3.65958002142771E-05</v>
      </c>
      <c r="O383" s="30">
        <v>3.272417722631525E-05</v>
      </c>
      <c r="P383" s="30">
        <v>3.4447204329846876E-05</v>
      </c>
      <c r="Q383" s="30">
        <v>3.5900194239970976E-05</v>
      </c>
      <c r="R383" s="30">
        <v>4.008034412195028E-05</v>
      </c>
      <c r="S383" s="30">
        <v>4.4559492547169505E-05</v>
      </c>
      <c r="T383" s="30">
        <v>3.80430102311804E-05</v>
      </c>
      <c r="U383" s="30">
        <v>3.8297107661945246E-05</v>
      </c>
      <c r="V383" s="30">
        <v>3.842736088537522E-05</v>
      </c>
      <c r="W383" s="30">
        <v>3.975706011555695E-05</v>
      </c>
      <c r="X383" s="30">
        <v>3.9257915104541575E-05</v>
      </c>
    </row>
    <row r="384" spans="1:24" ht="13.5" customHeight="1">
      <c r="A384" s="5" t="s">
        <v>375</v>
      </c>
      <c r="B384" s="5" t="s">
        <v>98</v>
      </c>
      <c r="C384" s="5" t="s">
        <v>62</v>
      </c>
      <c r="D384" s="5" t="s">
        <v>76</v>
      </c>
      <c r="E384" s="5" t="s">
        <v>421</v>
      </c>
      <c r="F384" s="5" t="s">
        <v>19</v>
      </c>
      <c r="G384" s="5" t="s">
        <v>20</v>
      </c>
      <c r="H384" s="5" t="s">
        <v>195</v>
      </c>
      <c r="I384" s="5" t="s">
        <v>23</v>
      </c>
      <c r="J384" s="30">
        <v>0.07111324426866991</v>
      </c>
      <c r="K384" s="30">
        <v>0.08602092912820648</v>
      </c>
      <c r="L384" s="30">
        <v>0.08220111184263078</v>
      </c>
      <c r="M384" s="30">
        <v>0.09559966860926637</v>
      </c>
      <c r="N384" s="30">
        <v>0.09213693252119792</v>
      </c>
      <c r="O384" s="30">
        <v>0.08238938050974624</v>
      </c>
      <c r="P384" s="30">
        <v>0.08696783975886513</v>
      </c>
      <c r="Q384" s="30">
        <v>0.09038561132202429</v>
      </c>
      <c r="R384" s="30">
        <v>0.10195889871333334</v>
      </c>
      <c r="S384" s="30">
        <v>0.11218705244750113</v>
      </c>
      <c r="T384" s="30">
        <v>0.09777184062591297</v>
      </c>
      <c r="U384" s="30">
        <v>0.09642029969955673</v>
      </c>
      <c r="V384" s="30">
        <v>0.09875963498493039</v>
      </c>
      <c r="W384" s="30">
        <v>0.10009600947813672</v>
      </c>
      <c r="X384" s="30">
        <v>0.09883931636228915</v>
      </c>
    </row>
    <row r="385" spans="1:24" ht="13.5" customHeight="1">
      <c r="A385" s="5" t="s">
        <v>375</v>
      </c>
      <c r="B385" s="5" t="s">
        <v>98</v>
      </c>
      <c r="C385" s="5" t="s">
        <v>62</v>
      </c>
      <c r="D385" s="5" t="s">
        <v>76</v>
      </c>
      <c r="E385" s="5" t="s">
        <v>421</v>
      </c>
      <c r="F385" s="5" t="s">
        <v>19</v>
      </c>
      <c r="G385" s="5" t="s">
        <v>20</v>
      </c>
      <c r="H385" s="5" t="s">
        <v>195</v>
      </c>
      <c r="I385" s="5" t="s">
        <v>24</v>
      </c>
      <c r="J385" s="30">
        <v>4.158035470784244E-05</v>
      </c>
      <c r="K385" s="30">
        <v>5.029697044808867E-05</v>
      </c>
      <c r="L385" s="30">
        <v>4.806349960469248E-05</v>
      </c>
      <c r="M385" s="30">
        <v>5.5897718794932934E-05</v>
      </c>
      <c r="N385" s="30">
        <v>5.402237174488525E-05</v>
      </c>
      <c r="O385" s="30">
        <v>4.8307118762655855E-05</v>
      </c>
      <c r="P385" s="30">
        <v>5.085063496310729E-05</v>
      </c>
      <c r="Q385" s="30">
        <v>5.299552483043335E-05</v>
      </c>
      <c r="R385" s="30">
        <v>5.9166222275259934E-05</v>
      </c>
      <c r="S385" s="30">
        <v>6.577829852201214E-05</v>
      </c>
      <c r="T385" s="30">
        <v>5.615872938888536E-05</v>
      </c>
      <c r="U385" s="30">
        <v>5.6533825596204895E-05</v>
      </c>
      <c r="V385" s="30">
        <v>5.672610416412533E-05</v>
      </c>
      <c r="W385" s="30">
        <v>5.86889935039174E-05</v>
      </c>
      <c r="X385" s="30">
        <v>5.7952160392418514E-05</v>
      </c>
    </row>
    <row r="386" spans="1:24" ht="13.5" customHeight="1">
      <c r="A386" s="5" t="s">
        <v>375</v>
      </c>
      <c r="B386" s="5" t="s">
        <v>98</v>
      </c>
      <c r="C386" s="5" t="s">
        <v>62</v>
      </c>
      <c r="D386" s="5" t="s">
        <v>76</v>
      </c>
      <c r="E386" s="5" t="s">
        <v>100</v>
      </c>
      <c r="F386" s="5" t="s">
        <v>101</v>
      </c>
      <c r="G386" s="5" t="s">
        <v>20</v>
      </c>
      <c r="H386" s="5" t="s">
        <v>195</v>
      </c>
      <c r="I386" s="5" t="s">
        <v>22</v>
      </c>
      <c r="J386" s="30">
        <v>5.171244718404194E-05</v>
      </c>
      <c r="K386" s="30">
        <v>4.5916954109785175E-05</v>
      </c>
      <c r="L386" s="30">
        <v>3.9819995153416045E-05</v>
      </c>
      <c r="M386" s="30">
        <v>3.873485630564273E-05</v>
      </c>
      <c r="N386" s="30">
        <v>3.43256499032581E-05</v>
      </c>
      <c r="O386" s="30">
        <v>3.3386092977596395E-05</v>
      </c>
      <c r="P386" s="30">
        <v>3.144964704847983E-05</v>
      </c>
      <c r="Q386" s="30">
        <v>3.15439200214515E-05</v>
      </c>
      <c r="R386" s="30">
        <v>3.537106868719546E-05</v>
      </c>
      <c r="S386" s="30">
        <v>3.697093253864513E-05</v>
      </c>
      <c r="T386" s="30">
        <v>3.3956489938521466E-05</v>
      </c>
      <c r="U386" s="30">
        <v>3.0108162195813624E-05</v>
      </c>
      <c r="V386" s="30">
        <v>6.998835848424937E-05</v>
      </c>
      <c r="W386" s="30">
        <v>6.281328142180267E-05</v>
      </c>
      <c r="X386" s="30">
        <v>7.07537381057219E-05</v>
      </c>
    </row>
    <row r="387" spans="1:24" ht="13.5" customHeight="1">
      <c r="A387" s="5" t="s">
        <v>375</v>
      </c>
      <c r="B387" s="5" t="s">
        <v>98</v>
      </c>
      <c r="C387" s="5" t="s">
        <v>62</v>
      </c>
      <c r="D387" s="5" t="s">
        <v>76</v>
      </c>
      <c r="E387" s="5" t="s">
        <v>100</v>
      </c>
      <c r="F387" s="5" t="s">
        <v>101</v>
      </c>
      <c r="G387" s="5" t="s">
        <v>20</v>
      </c>
      <c r="H387" s="5" t="s">
        <v>195</v>
      </c>
      <c r="I387" s="5" t="s">
        <v>23</v>
      </c>
      <c r="J387" s="30">
        <v>0.13055688865711</v>
      </c>
      <c r="K387" s="30">
        <v>0.11592517839756757</v>
      </c>
      <c r="L387" s="30">
        <v>0.10053236612587733</v>
      </c>
      <c r="M387" s="30">
        <v>0.0977927481143367</v>
      </c>
      <c r="N387" s="30">
        <v>0.0864213945415766</v>
      </c>
      <c r="O387" s="30">
        <v>0.08405588012318321</v>
      </c>
      <c r="P387" s="30">
        <v>0.079399995389908</v>
      </c>
      <c r="Q387" s="30">
        <v>0.07941785706155112</v>
      </c>
      <c r="R387" s="30">
        <v>0.08997914785080531</v>
      </c>
      <c r="S387" s="30">
        <v>0.09308139995883935</v>
      </c>
      <c r="T387" s="30">
        <v>0.08726934336451235</v>
      </c>
      <c r="U387" s="30">
        <v>0.0758030618904383</v>
      </c>
      <c r="V387" s="30">
        <v>0.17987248090538321</v>
      </c>
      <c r="W387" s="30">
        <v>0.15814446023611756</v>
      </c>
      <c r="X387" s="30">
        <v>0.17813607996816372</v>
      </c>
    </row>
    <row r="388" spans="1:24" ht="13.5" customHeight="1">
      <c r="A388" s="5" t="s">
        <v>375</v>
      </c>
      <c r="B388" s="5" t="s">
        <v>98</v>
      </c>
      <c r="C388" s="5" t="s">
        <v>62</v>
      </c>
      <c r="D388" s="5" t="s">
        <v>76</v>
      </c>
      <c r="E388" s="5" t="s">
        <v>100</v>
      </c>
      <c r="F388" s="5" t="s">
        <v>101</v>
      </c>
      <c r="G388" s="5" t="s">
        <v>20</v>
      </c>
      <c r="H388" s="5" t="s">
        <v>195</v>
      </c>
      <c r="I388" s="5" t="s">
        <v>24</v>
      </c>
      <c r="J388" s="30">
        <v>7.633742203358572E-05</v>
      </c>
      <c r="K388" s="30">
        <v>6.778217035254003E-05</v>
      </c>
      <c r="L388" s="30">
        <v>5.878189760742369E-05</v>
      </c>
      <c r="M388" s="30">
        <v>5.718002597499642E-05</v>
      </c>
      <c r="N388" s="30">
        <v>5.067119747623815E-05</v>
      </c>
      <c r="O388" s="30">
        <v>4.9284232490737536E-05</v>
      </c>
      <c r="P388" s="30">
        <v>4.6425669452517845E-05</v>
      </c>
      <c r="Q388" s="30">
        <v>4.6564834317380784E-05</v>
      </c>
      <c r="R388" s="30">
        <v>5.221443472871713E-05</v>
      </c>
      <c r="S388" s="30">
        <v>5.4576138509428516E-05</v>
      </c>
      <c r="T388" s="30">
        <v>5.0126247052103114E-05</v>
      </c>
      <c r="U388" s="30">
        <v>4.444538228905822E-05</v>
      </c>
      <c r="V388" s="30">
        <v>0.00010331614823865383</v>
      </c>
      <c r="W388" s="30">
        <v>9.272436781313729E-05</v>
      </c>
      <c r="X388" s="30">
        <v>0.00010444599434654185</v>
      </c>
    </row>
    <row r="389" spans="1:24" ht="13.5" customHeight="1">
      <c r="A389" s="5" t="s">
        <v>375</v>
      </c>
      <c r="B389" s="5" t="s">
        <v>98</v>
      </c>
      <c r="C389" s="5" t="s">
        <v>62</v>
      </c>
      <c r="D389" s="5" t="s">
        <v>76</v>
      </c>
      <c r="E389" s="5" t="s">
        <v>100</v>
      </c>
      <c r="F389" s="5" t="s">
        <v>102</v>
      </c>
      <c r="G389" s="5" t="s">
        <v>20</v>
      </c>
      <c r="H389" s="5" t="s">
        <v>195</v>
      </c>
      <c r="I389" s="5" t="s">
        <v>22</v>
      </c>
      <c r="J389" s="30">
        <v>0.0002299269559450143</v>
      </c>
      <c r="K389" s="30">
        <v>0.0002317946792048027</v>
      </c>
      <c r="L389" s="30">
        <v>0.00021870002100218448</v>
      </c>
      <c r="M389" s="30">
        <v>0.00021982620048361293</v>
      </c>
      <c r="N389" s="30">
        <v>0.00021250212990598646</v>
      </c>
      <c r="O389" s="30">
        <v>0.00022288581519495202</v>
      </c>
      <c r="P389" s="30">
        <v>0.00022881130389821008</v>
      </c>
      <c r="Q389" s="30">
        <v>0.0002345843209453019</v>
      </c>
      <c r="R389" s="30">
        <v>0.00024091296318942004</v>
      </c>
      <c r="S389" s="30">
        <v>0.000235176791198117</v>
      </c>
      <c r="T389" s="30">
        <v>0.00023389713640460777</v>
      </c>
      <c r="U389" s="30">
        <v>0.00023593400455171348</v>
      </c>
      <c r="V389" s="30">
        <v>0.0002149101552404333</v>
      </c>
      <c r="W389" s="30">
        <v>0.00018258923129029197</v>
      </c>
      <c r="X389" s="30">
        <v>0.00019525111702572924</v>
      </c>
    </row>
    <row r="390" spans="1:24" ht="13.5" customHeight="1">
      <c r="A390" s="5" t="s">
        <v>375</v>
      </c>
      <c r="B390" s="5" t="s">
        <v>98</v>
      </c>
      <c r="C390" s="5" t="s">
        <v>62</v>
      </c>
      <c r="D390" s="5" t="s">
        <v>76</v>
      </c>
      <c r="E390" s="5" t="s">
        <v>100</v>
      </c>
      <c r="F390" s="5" t="s">
        <v>102</v>
      </c>
      <c r="G390" s="5" t="s">
        <v>20</v>
      </c>
      <c r="H390" s="5" t="s">
        <v>195</v>
      </c>
      <c r="I390" s="5" t="s">
        <v>23</v>
      </c>
      <c r="J390" s="30">
        <v>0.5804897973547258</v>
      </c>
      <c r="K390" s="30">
        <v>0.585205183126408</v>
      </c>
      <c r="L390" s="30">
        <v>0.5521454861664523</v>
      </c>
      <c r="M390" s="30">
        <v>0.5549887182541062</v>
      </c>
      <c r="N390" s="30">
        <v>0.5350147910174743</v>
      </c>
      <c r="O390" s="30">
        <v>0.5611577064664861</v>
      </c>
      <c r="P390" s="30">
        <v>0.5776731435704577</v>
      </c>
      <c r="Q390" s="30">
        <v>0.5906109341212357</v>
      </c>
      <c r="R390" s="30">
        <v>0.61284953886179</v>
      </c>
      <c r="S390" s="30">
        <v>0.5921025913984318</v>
      </c>
      <c r="T390" s="30">
        <v>0.6011236598902331</v>
      </c>
      <c r="U390" s="30">
        <v>0.5940090209683815</v>
      </c>
      <c r="V390" s="30">
        <v>0.5523264673160931</v>
      </c>
      <c r="W390" s="30">
        <v>0.45970334256901424</v>
      </c>
      <c r="X390" s="30">
        <v>0.4915820637546754</v>
      </c>
    </row>
    <row r="391" spans="1:24" ht="13.5" customHeight="1">
      <c r="A391" s="5" t="s">
        <v>375</v>
      </c>
      <c r="B391" s="5" t="s">
        <v>98</v>
      </c>
      <c r="C391" s="5" t="s">
        <v>62</v>
      </c>
      <c r="D391" s="5" t="s">
        <v>76</v>
      </c>
      <c r="E391" s="5" t="s">
        <v>100</v>
      </c>
      <c r="F391" s="5" t="s">
        <v>102</v>
      </c>
      <c r="G391" s="5" t="s">
        <v>20</v>
      </c>
      <c r="H391" s="5" t="s">
        <v>195</v>
      </c>
      <c r="I391" s="5" t="s">
        <v>24</v>
      </c>
      <c r="J391" s="30">
        <v>0.00033941598258549726</v>
      </c>
      <c r="K391" s="30">
        <v>0.0003421730978737564</v>
      </c>
      <c r="L391" s="30">
        <v>0.0003228428881460819</v>
      </c>
      <c r="M391" s="30">
        <v>0.00032450534357104764</v>
      </c>
      <c r="N391" s="30">
        <v>0.00031369362033740854</v>
      </c>
      <c r="O391" s="30">
        <v>0.0003290219176687387</v>
      </c>
      <c r="P391" s="30">
        <v>0.0003377690676592625</v>
      </c>
      <c r="Q391" s="30">
        <v>0.00034629114044306477</v>
      </c>
      <c r="R391" s="30">
        <v>0.0003556334218510486</v>
      </c>
      <c r="S391" s="30">
        <v>0.00034716573938769655</v>
      </c>
      <c r="T391" s="30">
        <v>0.0003452767251687067</v>
      </c>
      <c r="U391" s="30">
        <v>0.0003482835305287199</v>
      </c>
      <c r="V391" s="30">
        <v>0.00031724832440254433</v>
      </c>
      <c r="W391" s="30">
        <v>0.0002695364842856691</v>
      </c>
      <c r="X391" s="30">
        <v>0.0002882278394189336</v>
      </c>
    </row>
    <row r="392" spans="1:24" ht="13.5" customHeight="1">
      <c r="A392" s="5" t="s">
        <v>375</v>
      </c>
      <c r="B392" s="5" t="s">
        <v>98</v>
      </c>
      <c r="C392" s="5" t="s">
        <v>62</v>
      </c>
      <c r="D392" s="5" t="s">
        <v>76</v>
      </c>
      <c r="E392" s="5" t="s">
        <v>100</v>
      </c>
      <c r="F392" s="5" t="s">
        <v>103</v>
      </c>
      <c r="G392" s="5" t="s">
        <v>20</v>
      </c>
      <c r="H392" s="5" t="s">
        <v>195</v>
      </c>
      <c r="I392" s="5" t="s">
        <v>22</v>
      </c>
      <c r="J392" s="30">
        <v>7.99711831979192E-05</v>
      </c>
      <c r="K392" s="30">
        <v>4.771859817531422E-05</v>
      </c>
      <c r="L392" s="30">
        <v>4.590906851596022E-05</v>
      </c>
      <c r="M392" s="30">
        <v>4.987087996211047E-05</v>
      </c>
      <c r="N392" s="30">
        <v>5.487950144405907E-05</v>
      </c>
      <c r="O392" s="30">
        <v>5.899459836890009E-05</v>
      </c>
      <c r="P392" s="30">
        <v>6.386239300890109E-05</v>
      </c>
      <c r="Q392" s="30">
        <v>6.291307656040667E-05</v>
      </c>
      <c r="R392" s="30">
        <v>6.76348172055233E-05</v>
      </c>
      <c r="S392" s="30">
        <v>5.0512580746973243E-05</v>
      </c>
      <c r="T392" s="30">
        <v>4.68410045473817E-05</v>
      </c>
      <c r="U392" s="30">
        <v>4.210037048760889E-05</v>
      </c>
      <c r="V392" s="30">
        <v>4.082662501535327E-05</v>
      </c>
      <c r="W392" s="30">
        <v>3.658629303671852E-05</v>
      </c>
      <c r="X392" s="30">
        <v>5.3420925760236455E-05</v>
      </c>
    </row>
    <row r="393" spans="1:24" ht="13.5" customHeight="1">
      <c r="A393" s="5" t="s">
        <v>375</v>
      </c>
      <c r="B393" s="5" t="s">
        <v>98</v>
      </c>
      <c r="C393" s="5" t="s">
        <v>62</v>
      </c>
      <c r="D393" s="5" t="s">
        <v>76</v>
      </c>
      <c r="E393" s="5" t="s">
        <v>100</v>
      </c>
      <c r="F393" s="5" t="s">
        <v>103</v>
      </c>
      <c r="G393" s="5" t="s">
        <v>20</v>
      </c>
      <c r="H393" s="5" t="s">
        <v>195</v>
      </c>
      <c r="I393" s="5" t="s">
        <v>23</v>
      </c>
      <c r="J393" s="30">
        <v>0.20190088516580643</v>
      </c>
      <c r="K393" s="30">
        <v>0.12047373597841253</v>
      </c>
      <c r="L393" s="30">
        <v>0.1159052698716505</v>
      </c>
      <c r="M393" s="30">
        <v>0.1259075382619795</v>
      </c>
      <c r="N393" s="30">
        <v>0.13816965038998083</v>
      </c>
      <c r="O393" s="30">
        <v>0.14853019464539374</v>
      </c>
      <c r="P393" s="30">
        <v>0.16123149816844567</v>
      </c>
      <c r="Q393" s="30">
        <v>0.15839571360119392</v>
      </c>
      <c r="R393" s="30">
        <v>0.17205369933877737</v>
      </c>
      <c r="S393" s="30">
        <v>0.1271750915816767</v>
      </c>
      <c r="T393" s="30">
        <v>0.12038298766406975</v>
      </c>
      <c r="U393" s="30">
        <v>0.10599574191633444</v>
      </c>
      <c r="V393" s="30">
        <v>0.10492582605945842</v>
      </c>
      <c r="W393" s="30">
        <v>0.09211299638174875</v>
      </c>
      <c r="X393" s="30">
        <v>0.13449740689289796</v>
      </c>
    </row>
    <row r="394" spans="1:24" ht="13.5" customHeight="1">
      <c r="A394" s="5" t="s">
        <v>375</v>
      </c>
      <c r="B394" s="5" t="s">
        <v>98</v>
      </c>
      <c r="C394" s="5" t="s">
        <v>62</v>
      </c>
      <c r="D394" s="5" t="s">
        <v>76</v>
      </c>
      <c r="E394" s="5" t="s">
        <v>100</v>
      </c>
      <c r="F394" s="5" t="s">
        <v>103</v>
      </c>
      <c r="G394" s="5" t="s">
        <v>20</v>
      </c>
      <c r="H394" s="5" t="s">
        <v>195</v>
      </c>
      <c r="I394" s="5" t="s">
        <v>24</v>
      </c>
      <c r="J394" s="30">
        <v>0.00011805269900645214</v>
      </c>
      <c r="K394" s="30">
        <v>7.044174016355909E-05</v>
      </c>
      <c r="L394" s="30">
        <v>6.777052971403652E-05</v>
      </c>
      <c r="M394" s="30">
        <v>7.361891803930592E-05</v>
      </c>
      <c r="N394" s="30">
        <v>8.101259736980148E-05</v>
      </c>
      <c r="O394" s="30">
        <v>8.708726425885254E-05</v>
      </c>
      <c r="P394" s="30">
        <v>9.427305634647306E-05</v>
      </c>
      <c r="Q394" s="30">
        <v>9.287168444631459E-05</v>
      </c>
      <c r="R394" s="30">
        <v>9.984187301767727E-05</v>
      </c>
      <c r="S394" s="30">
        <v>7.456619062648431E-05</v>
      </c>
      <c r="T394" s="30">
        <v>6.914624480803965E-05</v>
      </c>
      <c r="U394" s="30">
        <v>6.214816595789883E-05</v>
      </c>
      <c r="V394" s="30">
        <v>6.026787502266434E-05</v>
      </c>
      <c r="W394" s="30">
        <v>5.4008337339917815E-05</v>
      </c>
      <c r="X394" s="30">
        <v>7.885946183653954E-05</v>
      </c>
    </row>
    <row r="395" spans="1:24" ht="13.5" customHeight="1">
      <c r="A395" s="5"/>
      <c r="B395" s="5" t="s">
        <v>185</v>
      </c>
      <c r="C395" s="5" t="s">
        <v>62</v>
      </c>
      <c r="D395" s="5" t="s">
        <v>76</v>
      </c>
      <c r="E395" s="5" t="s">
        <v>121</v>
      </c>
      <c r="F395" s="5" t="s">
        <v>186</v>
      </c>
      <c r="G395" s="5" t="s">
        <v>187</v>
      </c>
      <c r="H395" s="5" t="s">
        <v>188</v>
      </c>
      <c r="I395" s="5" t="s">
        <v>22</v>
      </c>
      <c r="J395" s="30">
        <v>0.006849214678897919</v>
      </c>
      <c r="K395" s="30">
        <v>0.0065971174125679195</v>
      </c>
      <c r="L395" s="30">
        <v>0.0039947199138</v>
      </c>
      <c r="M395" s="30">
        <v>0.00463043834401932</v>
      </c>
      <c r="N395" s="30">
        <v>0.004635870078326761</v>
      </c>
      <c r="O395" s="30">
        <v>0.00484407928191852</v>
      </c>
      <c r="P395" s="30">
        <v>0.004982494256471089</v>
      </c>
      <c r="Q395" s="30">
        <v>0.005294166994408321</v>
      </c>
      <c r="R395" s="30">
        <v>0.00538761406105944</v>
      </c>
      <c r="S395" s="30">
        <v>0.0057638116414821606</v>
      </c>
      <c r="T395" s="30">
        <v>0.005890299573886559</v>
      </c>
      <c r="U395" s="30">
        <v>0.006041749646862722</v>
      </c>
      <c r="V395" s="30">
        <v>0.0068706108222358325</v>
      </c>
      <c r="W395" s="30">
        <v>0.007286094653752152</v>
      </c>
      <c r="X395" s="30">
        <v>0.007719756051532392</v>
      </c>
    </row>
    <row r="396" spans="1:24" ht="13.5" customHeight="1">
      <c r="A396" s="5" t="s">
        <v>375</v>
      </c>
      <c r="B396" s="5" t="s">
        <v>120</v>
      </c>
      <c r="C396" s="5" t="s">
        <v>62</v>
      </c>
      <c r="D396" s="5" t="s">
        <v>76</v>
      </c>
      <c r="E396" s="5" t="s">
        <v>121</v>
      </c>
      <c r="F396" s="5" t="s">
        <v>122</v>
      </c>
      <c r="G396" s="5" t="s">
        <v>20</v>
      </c>
      <c r="H396" s="5" t="s">
        <v>195</v>
      </c>
      <c r="I396" s="5" t="s">
        <v>22</v>
      </c>
      <c r="J396" s="30">
        <v>7.331805683404302E-05</v>
      </c>
      <c r="K396" s="30">
        <v>6.942577239466519E-05</v>
      </c>
      <c r="L396" s="30">
        <v>6.256910507248404E-05</v>
      </c>
      <c r="M396" s="30">
        <v>6.025965583802513E-05</v>
      </c>
      <c r="N396" s="30">
        <v>6.271643475054873E-05</v>
      </c>
      <c r="O396" s="30">
        <v>6.455816296753359E-05</v>
      </c>
      <c r="P396" s="30">
        <v>6.49712369876382E-05</v>
      </c>
      <c r="Q396" s="30">
        <v>7.543395922038934E-05</v>
      </c>
      <c r="R396" s="30">
        <v>8.64812671246638E-05</v>
      </c>
      <c r="S396" s="30">
        <v>9.214221451574937E-05</v>
      </c>
      <c r="T396" s="30">
        <v>9.124943758356034E-05</v>
      </c>
      <c r="U396" s="30">
        <v>7.022768568037601E-05</v>
      </c>
      <c r="V396" s="30">
        <v>8.122392720335728E-05</v>
      </c>
      <c r="W396" s="30">
        <v>8.403451296793278E-05</v>
      </c>
      <c r="X396" s="30">
        <v>8.297946996980533E-05</v>
      </c>
    </row>
    <row r="397" spans="1:24" ht="13.5" customHeight="1">
      <c r="A397" s="5" t="s">
        <v>375</v>
      </c>
      <c r="B397" s="5" t="s">
        <v>120</v>
      </c>
      <c r="C397" s="5" t="s">
        <v>62</v>
      </c>
      <c r="D397" s="5" t="s">
        <v>76</v>
      </c>
      <c r="E397" s="5" t="s">
        <v>121</v>
      </c>
      <c r="F397" s="5" t="s">
        <v>122</v>
      </c>
      <c r="G397" s="5" t="s">
        <v>20</v>
      </c>
      <c r="H397" s="5" t="s">
        <v>195</v>
      </c>
      <c r="I397" s="5" t="s">
        <v>23</v>
      </c>
      <c r="J397" s="30">
        <v>0.1851039334605638</v>
      </c>
      <c r="K397" s="30">
        <v>0.17527719785153095</v>
      </c>
      <c r="L397" s="30">
        <v>0.15796637229816024</v>
      </c>
      <c r="M397" s="30">
        <v>0.1521357739996611</v>
      </c>
      <c r="N397" s="30">
        <v>0.1579006302020158</v>
      </c>
      <c r="O397" s="30">
        <v>0.16253753354767675</v>
      </c>
      <c r="P397" s="30">
        <v>0.16403096382426482</v>
      </c>
      <c r="Q397" s="30">
        <v>0.18991943255238092</v>
      </c>
      <c r="R397" s="30">
        <v>0.2199964832770819</v>
      </c>
      <c r="S397" s="30">
        <v>0.2319856636958921</v>
      </c>
      <c r="T397" s="30">
        <v>0.23451418314189582</v>
      </c>
      <c r="U397" s="30">
        <v>0.17681164228589114</v>
      </c>
      <c r="V397" s="30">
        <v>0.20874827773298943</v>
      </c>
      <c r="W397" s="30">
        <v>0.2115729730035389</v>
      </c>
      <c r="X397" s="30">
        <v>0.20891670029037912</v>
      </c>
    </row>
    <row r="398" spans="1:24" ht="13.5" customHeight="1">
      <c r="A398" s="5" t="s">
        <v>375</v>
      </c>
      <c r="B398" s="5" t="s">
        <v>120</v>
      </c>
      <c r="C398" s="5" t="s">
        <v>62</v>
      </c>
      <c r="D398" s="5" t="s">
        <v>76</v>
      </c>
      <c r="E398" s="5" t="s">
        <v>121</v>
      </c>
      <c r="F398" s="5" t="s">
        <v>122</v>
      </c>
      <c r="G398" s="5" t="s">
        <v>20</v>
      </c>
      <c r="H398" s="5" t="s">
        <v>195</v>
      </c>
      <c r="I398" s="5" t="s">
        <v>24</v>
      </c>
      <c r="J398" s="30">
        <v>0.00010823141723120637</v>
      </c>
      <c r="K398" s="30">
        <v>0.00010248566401117241</v>
      </c>
      <c r="L398" s="30">
        <v>9.236391701176216E-05</v>
      </c>
      <c r="M398" s="30">
        <v>8.895473004660854E-05</v>
      </c>
      <c r="N398" s="30">
        <v>9.258140367938145E-05</v>
      </c>
      <c r="O398" s="30">
        <v>9.530014533302578E-05</v>
      </c>
      <c r="P398" s="30">
        <v>9.590992126746593E-05</v>
      </c>
      <c r="Q398" s="30">
        <v>0.00011135489218247951</v>
      </c>
      <c r="R398" s="30">
        <v>0.00012766282289831322</v>
      </c>
      <c r="S398" s="30">
        <v>0.0001360194595232491</v>
      </c>
      <c r="T398" s="30">
        <v>0.00013470155071858907</v>
      </c>
      <c r="U398" s="30">
        <v>0.00010366944076626936</v>
      </c>
      <c r="V398" s="30">
        <v>0.00011990198777638457</v>
      </c>
      <c r="W398" s="30">
        <v>0.00012405094771456742</v>
      </c>
      <c r="X398" s="30">
        <v>0.00012249350328876027</v>
      </c>
    </row>
    <row r="399" spans="1:24" ht="13.5" customHeight="1">
      <c r="A399" s="5" t="s">
        <v>375</v>
      </c>
      <c r="B399" s="5" t="s">
        <v>120</v>
      </c>
      <c r="C399" s="5" t="s">
        <v>62</v>
      </c>
      <c r="D399" s="5" t="s">
        <v>76</v>
      </c>
      <c r="E399" s="5" t="s">
        <v>121</v>
      </c>
      <c r="F399" s="5" t="s">
        <v>19</v>
      </c>
      <c r="G399" s="5" t="s">
        <v>20</v>
      </c>
      <c r="H399" s="5" t="s">
        <v>195</v>
      </c>
      <c r="I399" s="5" t="s">
        <v>22</v>
      </c>
      <c r="J399" s="30">
        <v>1.9507491222248223E-05</v>
      </c>
      <c r="K399" s="30">
        <v>1.9750590846047912E-05</v>
      </c>
      <c r="L399" s="30">
        <v>1.6391702939970527E-05</v>
      </c>
      <c r="M399" s="30">
        <v>1.716923793831563E-05</v>
      </c>
      <c r="N399" s="30">
        <v>1.7409451823612574E-05</v>
      </c>
      <c r="O399" s="30">
        <v>1.685120208925029E-05</v>
      </c>
      <c r="P399" s="30">
        <v>1.697407268851494E-05</v>
      </c>
      <c r="Q399" s="30">
        <v>1.742357072220277E-05</v>
      </c>
      <c r="R399" s="30">
        <v>1.7517805015090973E-05</v>
      </c>
      <c r="S399" s="30">
        <v>1.7761021307188244E-05</v>
      </c>
      <c r="T399" s="30">
        <v>1.7178154526871666E-05</v>
      </c>
      <c r="U399" s="30">
        <v>1.4842665897914559E-05</v>
      </c>
      <c r="V399" s="30">
        <v>1.6543324177682786E-05</v>
      </c>
      <c r="W399" s="30">
        <v>1.7115771645239257E-05</v>
      </c>
      <c r="X399" s="30">
        <v>1.690088523257273E-05</v>
      </c>
    </row>
    <row r="400" spans="1:24" ht="13.5" customHeight="1">
      <c r="A400" s="5" t="s">
        <v>375</v>
      </c>
      <c r="B400" s="5" t="s">
        <v>120</v>
      </c>
      <c r="C400" s="5" t="s">
        <v>62</v>
      </c>
      <c r="D400" s="5" t="s">
        <v>76</v>
      </c>
      <c r="E400" s="5" t="s">
        <v>121</v>
      </c>
      <c r="F400" s="5" t="s">
        <v>19</v>
      </c>
      <c r="G400" s="5" t="s">
        <v>20</v>
      </c>
      <c r="H400" s="5" t="s">
        <v>195</v>
      </c>
      <c r="I400" s="5" t="s">
        <v>23</v>
      </c>
      <c r="J400" s="30">
        <v>0.049249987153354956</v>
      </c>
      <c r="K400" s="30">
        <v>0.04986373359633504</v>
      </c>
      <c r="L400" s="30">
        <v>0.041383648467028224</v>
      </c>
      <c r="M400" s="30">
        <v>0.04334666812155491</v>
      </c>
      <c r="N400" s="30">
        <v>0.0438316276324366</v>
      </c>
      <c r="O400" s="30">
        <v>0.0424261270612304</v>
      </c>
      <c r="P400" s="30">
        <v>0.04285394017740477</v>
      </c>
      <c r="Q400" s="30">
        <v>0.04386717466239801</v>
      </c>
      <c r="R400" s="30">
        <v>0.04456289351656079</v>
      </c>
      <c r="S400" s="30">
        <v>0.04471677110778234</v>
      </c>
      <c r="T400" s="30">
        <v>0.044148446099358245</v>
      </c>
      <c r="U400" s="30">
        <v>0.03736925270832893</v>
      </c>
      <c r="V400" s="30">
        <v>0.04251691033633086</v>
      </c>
      <c r="W400" s="30">
        <v>0.04309223156460477</v>
      </c>
      <c r="X400" s="30">
        <v>0.042551213885317796</v>
      </c>
    </row>
    <row r="401" spans="1:24" ht="13.5" customHeight="1">
      <c r="A401" s="5" t="s">
        <v>375</v>
      </c>
      <c r="B401" s="5" t="s">
        <v>120</v>
      </c>
      <c r="C401" s="5" t="s">
        <v>62</v>
      </c>
      <c r="D401" s="5" t="s">
        <v>76</v>
      </c>
      <c r="E401" s="5" t="s">
        <v>121</v>
      </c>
      <c r="F401" s="5" t="s">
        <v>19</v>
      </c>
      <c r="G401" s="5" t="s">
        <v>20</v>
      </c>
      <c r="H401" s="5" t="s">
        <v>195</v>
      </c>
      <c r="I401" s="5" t="s">
        <v>24</v>
      </c>
      <c r="J401" s="30">
        <v>2.8796772756652138E-05</v>
      </c>
      <c r="K401" s="30">
        <v>2.915563410607073E-05</v>
      </c>
      <c r="L401" s="30">
        <v>2.419727576852792E-05</v>
      </c>
      <c r="M401" s="30">
        <v>2.534506552798974E-05</v>
      </c>
      <c r="N401" s="30">
        <v>2.56996669777138E-05</v>
      </c>
      <c r="O401" s="30">
        <v>2.487558403651233E-05</v>
      </c>
      <c r="P401" s="30">
        <v>2.505696444495062E-05</v>
      </c>
      <c r="Q401" s="30">
        <v>2.5720509161346946E-05</v>
      </c>
      <c r="R401" s="30">
        <v>2.5859616927039054E-05</v>
      </c>
      <c r="S401" s="30">
        <v>2.621865050108741E-05</v>
      </c>
      <c r="T401" s="30">
        <v>2.535822811109627E-05</v>
      </c>
      <c r="U401" s="30">
        <v>2.191060203977863E-05</v>
      </c>
      <c r="V401" s="30">
        <v>2.4421097595626973E-05</v>
      </c>
      <c r="W401" s="30">
        <v>2.526613909535319E-05</v>
      </c>
      <c r="X401" s="30">
        <v>2.4948925819512128E-05</v>
      </c>
    </row>
    <row r="402" spans="1:24" ht="13.5" customHeight="1">
      <c r="A402" s="5"/>
      <c r="B402" s="5" t="s">
        <v>185</v>
      </c>
      <c r="C402" s="5" t="s">
        <v>62</v>
      </c>
      <c r="D402" s="5" t="s">
        <v>76</v>
      </c>
      <c r="E402" s="5" t="s">
        <v>77</v>
      </c>
      <c r="F402" s="5" t="s">
        <v>186</v>
      </c>
      <c r="G402" s="5" t="s">
        <v>187</v>
      </c>
      <c r="H402" s="5" t="s">
        <v>188</v>
      </c>
      <c r="I402" s="5" t="s">
        <v>22</v>
      </c>
      <c r="J402" s="30">
        <v>0.0010881703966291198</v>
      </c>
      <c r="K402" s="30">
        <v>0.00061585643734272</v>
      </c>
      <c r="L402" s="30">
        <v>0.0003588103008</v>
      </c>
      <c r="M402" s="30">
        <v>0.00045769341304512</v>
      </c>
      <c r="N402" s="30">
        <v>0.0005103523710683999</v>
      </c>
      <c r="O402" s="30">
        <v>0.00044329023909072</v>
      </c>
      <c r="P402" s="30">
        <v>0.00044001588648528</v>
      </c>
      <c r="Q402" s="30">
        <v>0.0022053700764043203</v>
      </c>
      <c r="R402" s="30">
        <v>0.0004659221292768001</v>
      </c>
      <c r="S402" s="30">
        <v>0.002364160045212</v>
      </c>
      <c r="T402" s="30">
        <v>0.002364507729612</v>
      </c>
      <c r="U402" s="30">
        <v>0.0011809184090256003</v>
      </c>
      <c r="V402" s="30">
        <v>0.0007017257920327201</v>
      </c>
      <c r="W402" s="30">
        <v>0.0007032706233588001</v>
      </c>
      <c r="X402" s="30">
        <v>0.00070475273241912</v>
      </c>
    </row>
    <row r="403" spans="1:24" ht="13.5" customHeight="1">
      <c r="A403" s="5" t="s">
        <v>375</v>
      </c>
      <c r="B403" s="5" t="s">
        <v>75</v>
      </c>
      <c r="C403" s="5" t="s">
        <v>62</v>
      </c>
      <c r="D403" s="5" t="s">
        <v>76</v>
      </c>
      <c r="E403" s="5" t="s">
        <v>77</v>
      </c>
      <c r="F403" s="5" t="s">
        <v>19</v>
      </c>
      <c r="G403" s="5" t="s">
        <v>20</v>
      </c>
      <c r="H403" s="5" t="s">
        <v>195</v>
      </c>
      <c r="I403" s="5" t="s">
        <v>22</v>
      </c>
      <c r="J403" s="30">
        <v>0.0003734734210476859</v>
      </c>
      <c r="K403" s="30">
        <v>0.00035403146023490437</v>
      </c>
      <c r="L403" s="30">
        <v>0.00029825471541008655</v>
      </c>
      <c r="M403" s="30">
        <v>0.0003009235435257764</v>
      </c>
      <c r="N403" s="30">
        <v>0.00033833015225537733</v>
      </c>
      <c r="O403" s="30">
        <v>0.00031187244723774487</v>
      </c>
      <c r="P403" s="30">
        <v>0.00032536746919721625</v>
      </c>
      <c r="Q403" s="30">
        <v>0.0003349648408367915</v>
      </c>
      <c r="R403" s="30">
        <v>0.00034491896802139524</v>
      </c>
      <c r="S403" s="30">
        <v>0.00035019918787317913</v>
      </c>
      <c r="T403" s="30">
        <v>0.000354033316507094</v>
      </c>
      <c r="U403" s="30">
        <v>0.0003119859360070129</v>
      </c>
      <c r="V403" s="30">
        <v>0.00026797189845204723</v>
      </c>
      <c r="W403" s="30">
        <v>0.0002787033281149546</v>
      </c>
      <c r="X403" s="30">
        <v>0.00018972401487366545</v>
      </c>
    </row>
    <row r="404" spans="1:24" ht="13.5" customHeight="1">
      <c r="A404" s="5" t="s">
        <v>375</v>
      </c>
      <c r="B404" s="5" t="s">
        <v>75</v>
      </c>
      <c r="C404" s="5" t="s">
        <v>62</v>
      </c>
      <c r="D404" s="5" t="s">
        <v>76</v>
      </c>
      <c r="E404" s="5" t="s">
        <v>77</v>
      </c>
      <c r="F404" s="5" t="s">
        <v>19</v>
      </c>
      <c r="G404" s="5" t="s">
        <v>20</v>
      </c>
      <c r="H404" s="5" t="s">
        <v>195</v>
      </c>
      <c r="I404" s="5" t="s">
        <v>23</v>
      </c>
      <c r="J404" s="30">
        <v>0.9428973197609475</v>
      </c>
      <c r="K404" s="30">
        <v>0.8938127752976657</v>
      </c>
      <c r="L404" s="30">
        <v>0.7529948743804381</v>
      </c>
      <c r="M404" s="30">
        <v>0.7597327859301475</v>
      </c>
      <c r="N404" s="30">
        <v>0.85181092436063</v>
      </c>
      <c r="O404" s="30">
        <v>0.7851985872180655</v>
      </c>
      <c r="P404" s="30">
        <v>0.8214456433950261</v>
      </c>
      <c r="Q404" s="30">
        <v>0.8433381086475829</v>
      </c>
      <c r="R404" s="30">
        <v>0.8774265514736722</v>
      </c>
      <c r="S404" s="30">
        <v>0.8816934936009785</v>
      </c>
      <c r="T404" s="30">
        <v>0.9098777617083688</v>
      </c>
      <c r="U404" s="30">
        <v>0.7854843169196907</v>
      </c>
      <c r="V404" s="30">
        <v>0.6886969666297084</v>
      </c>
      <c r="W404" s="30">
        <v>0.7016889803093516</v>
      </c>
      <c r="X404" s="30">
        <v>0.47766652604158577</v>
      </c>
    </row>
    <row r="405" spans="1:24" ht="13.5" customHeight="1">
      <c r="A405" s="5" t="s">
        <v>375</v>
      </c>
      <c r="B405" s="5" t="s">
        <v>75</v>
      </c>
      <c r="C405" s="5" t="s">
        <v>62</v>
      </c>
      <c r="D405" s="5" t="s">
        <v>76</v>
      </c>
      <c r="E405" s="5" t="s">
        <v>77</v>
      </c>
      <c r="F405" s="5" t="s">
        <v>19</v>
      </c>
      <c r="G405" s="5" t="s">
        <v>20</v>
      </c>
      <c r="H405" s="5" t="s">
        <v>195</v>
      </c>
      <c r="I405" s="5" t="s">
        <v>24</v>
      </c>
      <c r="J405" s="30">
        <v>0.0005513179072608698</v>
      </c>
      <c r="K405" s="30">
        <v>0.0005226178698705731</v>
      </c>
      <c r="L405" s="30">
        <v>0.00044028077036727066</v>
      </c>
      <c r="M405" s="30">
        <v>0.0004442204690142413</v>
      </c>
      <c r="N405" s="30">
        <v>0.0004994397485674619</v>
      </c>
      <c r="O405" s="30">
        <v>0.0004603831363985758</v>
      </c>
      <c r="P405" s="30">
        <v>0.0004803043592911288</v>
      </c>
      <c r="Q405" s="30">
        <v>0.0004944719079019304</v>
      </c>
      <c r="R405" s="30">
        <v>0.0005091660956506311</v>
      </c>
      <c r="S405" s="30">
        <v>0.0005169607059080264</v>
      </c>
      <c r="T405" s="30">
        <v>0.0005226206100819006</v>
      </c>
      <c r="U405" s="30">
        <v>0.0004605506674389239</v>
      </c>
      <c r="V405" s="30">
        <v>0.0003955775643815935</v>
      </c>
      <c r="W405" s="30">
        <v>0.0004114191986458853</v>
      </c>
      <c r="X405" s="30">
        <v>0.0002800687838611252</v>
      </c>
    </row>
    <row r="406" spans="1:24" ht="13.5" customHeight="1">
      <c r="A406" s="5" t="s">
        <v>375</v>
      </c>
      <c r="B406" s="5" t="s">
        <v>81</v>
      </c>
      <c r="C406" s="5" t="s">
        <v>62</v>
      </c>
      <c r="D406" s="5" t="s">
        <v>76</v>
      </c>
      <c r="E406" s="5" t="s">
        <v>82</v>
      </c>
      <c r="F406" s="5" t="s">
        <v>19</v>
      </c>
      <c r="G406" s="5" t="s">
        <v>20</v>
      </c>
      <c r="H406" s="5" t="s">
        <v>195</v>
      </c>
      <c r="I406" s="5" t="s">
        <v>22</v>
      </c>
      <c r="J406" s="30">
        <v>4.47768143279826E-05</v>
      </c>
      <c r="K406" s="30">
        <v>4.8095127198490184E-05</v>
      </c>
      <c r="L406" s="30">
        <v>4.3903785553155805E-05</v>
      </c>
      <c r="M406" s="30">
        <v>4.7943805635656906E-05</v>
      </c>
      <c r="N406" s="30">
        <v>5.2447719154661373E-05</v>
      </c>
      <c r="O406" s="30">
        <v>5.898952690359546E-05</v>
      </c>
      <c r="P406" s="30">
        <v>5.6483910871931776E-05</v>
      </c>
      <c r="Q406" s="30">
        <v>5.6014565770707054E-05</v>
      </c>
      <c r="R406" s="30">
        <v>6.095465054391888E-05</v>
      </c>
      <c r="S406" s="30">
        <v>5.759124088512468E-05</v>
      </c>
      <c r="T406" s="30">
        <v>4.522239548252254E-05</v>
      </c>
      <c r="U406" s="30">
        <v>4.4582775528288535E-05</v>
      </c>
      <c r="V406" s="30">
        <v>3.361113960369739E-05</v>
      </c>
      <c r="W406" s="30">
        <v>3.1981613538338886E-05</v>
      </c>
      <c r="X406" s="30">
        <v>3.383930850329249E-05</v>
      </c>
    </row>
    <row r="407" spans="1:24" ht="13.5" customHeight="1">
      <c r="A407" s="5" t="s">
        <v>375</v>
      </c>
      <c r="B407" s="5" t="s">
        <v>81</v>
      </c>
      <c r="C407" s="5" t="s">
        <v>62</v>
      </c>
      <c r="D407" s="5" t="s">
        <v>76</v>
      </c>
      <c r="E407" s="5" t="s">
        <v>82</v>
      </c>
      <c r="F407" s="5" t="s">
        <v>19</v>
      </c>
      <c r="G407" s="5" t="s">
        <v>20</v>
      </c>
      <c r="H407" s="5" t="s">
        <v>195</v>
      </c>
      <c r="I407" s="5" t="s">
        <v>23</v>
      </c>
      <c r="J407" s="30">
        <v>0.1130467011517204</v>
      </c>
      <c r="K407" s="30">
        <v>0.12142434768665374</v>
      </c>
      <c r="L407" s="30">
        <v>0.11084259117905042</v>
      </c>
      <c r="M407" s="30">
        <v>0.12104231060455757</v>
      </c>
      <c r="N407" s="30">
        <v>0.13204717296381246</v>
      </c>
      <c r="O407" s="30">
        <v>0.148517426260666</v>
      </c>
      <c r="P407" s="30">
        <v>0.14260326215814037</v>
      </c>
      <c r="Q407" s="30">
        <v>0.14102739211605972</v>
      </c>
      <c r="R407" s="30">
        <v>0.1550602714887979</v>
      </c>
      <c r="S407" s="30">
        <v>0.1449969735372708</v>
      </c>
      <c r="T407" s="30">
        <v>0.11622310687221377</v>
      </c>
      <c r="U407" s="30">
        <v>0.11224567180949606</v>
      </c>
      <c r="V407" s="30">
        <v>0.08638178116343155</v>
      </c>
      <c r="W407" s="30">
        <v>0.08051983427735977</v>
      </c>
      <c r="X407" s="30">
        <v>0.08519693696752376</v>
      </c>
    </row>
    <row r="408" spans="1:24" ht="13.5" customHeight="1">
      <c r="A408" s="5" t="s">
        <v>375</v>
      </c>
      <c r="B408" s="5" t="s">
        <v>81</v>
      </c>
      <c r="C408" s="5" t="s">
        <v>62</v>
      </c>
      <c r="D408" s="5" t="s">
        <v>76</v>
      </c>
      <c r="E408" s="5" t="s">
        <v>82</v>
      </c>
      <c r="F408" s="5" t="s">
        <v>19</v>
      </c>
      <c r="G408" s="5" t="s">
        <v>20</v>
      </c>
      <c r="H408" s="5" t="s">
        <v>195</v>
      </c>
      <c r="I408" s="5" t="s">
        <v>24</v>
      </c>
      <c r="J408" s="30">
        <v>6.60991068651172E-05</v>
      </c>
      <c r="K408" s="30">
        <v>7.099756872158075E-05</v>
      </c>
      <c r="L408" s="30">
        <v>6.481035010227761E-05</v>
      </c>
      <c r="M408" s="30">
        <v>7.0774189271684E-05</v>
      </c>
      <c r="N408" s="30">
        <v>7.742282351402393E-05</v>
      </c>
      <c r="O408" s="30">
        <v>8.707977781006951E-05</v>
      </c>
      <c r="P408" s="30">
        <v>8.338101128713741E-05</v>
      </c>
      <c r="Q408" s="30">
        <v>8.268816851866282E-05</v>
      </c>
      <c r="R408" s="30">
        <v>8.998067461245169E-05</v>
      </c>
      <c r="S408" s="30">
        <v>8.501564130661263E-05</v>
      </c>
      <c r="T408" s="30">
        <v>6.675686952181899E-05</v>
      </c>
      <c r="U408" s="30">
        <v>6.581266863699736E-05</v>
      </c>
      <c r="V408" s="30">
        <v>4.961644417688662E-05</v>
      </c>
      <c r="W408" s="30">
        <v>4.721095331850026E-05</v>
      </c>
      <c r="X408" s="30">
        <v>4.995326493343178E-05</v>
      </c>
    </row>
    <row r="409" spans="1:24" ht="13.5" customHeight="1">
      <c r="A409" s="5"/>
      <c r="B409" s="5" t="s">
        <v>185</v>
      </c>
      <c r="C409" s="5" t="s">
        <v>62</v>
      </c>
      <c r="D409" s="5" t="s">
        <v>76</v>
      </c>
      <c r="E409" s="5" t="s">
        <v>83</v>
      </c>
      <c r="F409" s="5" t="s">
        <v>186</v>
      </c>
      <c r="G409" s="5" t="s">
        <v>187</v>
      </c>
      <c r="H409" s="5" t="s">
        <v>188</v>
      </c>
      <c r="I409" s="5" t="s">
        <v>22</v>
      </c>
      <c r="J409" s="30">
        <v>0.004394106166206961</v>
      </c>
      <c r="K409" s="30">
        <v>0.004040684973606962</v>
      </c>
      <c r="L409" s="30">
        <v>0.0036977974362000002</v>
      </c>
      <c r="M409" s="30">
        <v>0.00337253868</v>
      </c>
      <c r="N409" s="30">
        <v>0.0030606657732000003</v>
      </c>
      <c r="O409" s="30">
        <v>0.0027246032805650403</v>
      </c>
      <c r="P409" s="30">
        <v>0.00292869402336504</v>
      </c>
      <c r="Q409" s="30">
        <v>0.0031426937715650395</v>
      </c>
      <c r="R409" s="30">
        <v>0.0031954336009797613</v>
      </c>
      <c r="S409" s="30">
        <v>0.003238680186</v>
      </c>
      <c r="T409" s="30">
        <v>0.003209996223</v>
      </c>
      <c r="U409" s="30">
        <v>0.003300394167</v>
      </c>
      <c r="V409" s="30">
        <v>0.0033170830182000003</v>
      </c>
      <c r="W409" s="30">
        <v>0.0033320334474</v>
      </c>
      <c r="X409" s="30">
        <v>0.0033335980272</v>
      </c>
    </row>
    <row r="410" spans="1:24" ht="13.5" customHeight="1">
      <c r="A410" s="5" t="s">
        <v>375</v>
      </c>
      <c r="B410" s="5" t="s">
        <v>81</v>
      </c>
      <c r="C410" s="5" t="s">
        <v>62</v>
      </c>
      <c r="D410" s="5" t="s">
        <v>76</v>
      </c>
      <c r="E410" s="5" t="s">
        <v>83</v>
      </c>
      <c r="F410" s="5" t="s">
        <v>422</v>
      </c>
      <c r="G410" s="5" t="s">
        <v>20</v>
      </c>
      <c r="H410" s="5" t="s">
        <v>195</v>
      </c>
      <c r="I410" s="5" t="s">
        <v>22</v>
      </c>
      <c r="J410" s="30">
        <v>0.00015463395293189468</v>
      </c>
      <c r="K410" s="30">
        <v>0.00012989819842941202</v>
      </c>
      <c r="L410" s="30">
        <v>9.775930197009706E-05</v>
      </c>
      <c r="M410" s="30">
        <v>0.00015874777301721197</v>
      </c>
      <c r="N410" s="30">
        <v>0.00026669499556173824</v>
      </c>
      <c r="O410" s="30">
        <v>0.0002583143410670228</v>
      </c>
      <c r="P410" s="30">
        <v>0.00028160546429153316</v>
      </c>
      <c r="Q410" s="30">
        <v>0.00019221402045688018</v>
      </c>
      <c r="R410" s="30">
        <v>0.0002294518903460194</v>
      </c>
      <c r="S410" s="30">
        <v>0.00022140761189814775</v>
      </c>
      <c r="T410" s="30">
        <v>0.00020976306279864242</v>
      </c>
      <c r="U410" s="30">
        <v>0.00020600458614651192</v>
      </c>
      <c r="V410" s="30">
        <v>0.00029657609162974904</v>
      </c>
      <c r="W410" s="30">
        <v>0.00027438054127213075</v>
      </c>
      <c r="X410" s="30">
        <v>0.00015366687645452937</v>
      </c>
    </row>
    <row r="411" spans="1:24" ht="13.5" customHeight="1">
      <c r="A411" s="5" t="s">
        <v>375</v>
      </c>
      <c r="B411" s="5" t="s">
        <v>81</v>
      </c>
      <c r="C411" s="5" t="s">
        <v>62</v>
      </c>
      <c r="D411" s="5" t="s">
        <v>76</v>
      </c>
      <c r="E411" s="5" t="s">
        <v>83</v>
      </c>
      <c r="F411" s="5" t="s">
        <v>422</v>
      </c>
      <c r="G411" s="5" t="s">
        <v>20</v>
      </c>
      <c r="H411" s="5" t="s">
        <v>195</v>
      </c>
      <c r="I411" s="5" t="s">
        <v>23</v>
      </c>
      <c r="J411" s="30">
        <v>0.39039977558378225</v>
      </c>
      <c r="K411" s="30">
        <v>0.32795014648506865</v>
      </c>
      <c r="L411" s="30">
        <v>0.24681002345689348</v>
      </c>
      <c r="M411" s="30">
        <v>0.4007858156975422</v>
      </c>
      <c r="N411" s="30">
        <v>0.6714557043686835</v>
      </c>
      <c r="O411" s="30">
        <v>0.6503558023815199</v>
      </c>
      <c r="P411" s="30">
        <v>0.7109610016307452</v>
      </c>
      <c r="Q411" s="30">
        <v>0.48393559175554046</v>
      </c>
      <c r="R411" s="30">
        <v>0.5836941413524543</v>
      </c>
      <c r="S411" s="30">
        <v>0.557436046696436</v>
      </c>
      <c r="T411" s="30">
        <v>0.5390982632689499</v>
      </c>
      <c r="U411" s="30">
        <v>0.5186559807874774</v>
      </c>
      <c r="V411" s="30">
        <v>0.7622107238115967</v>
      </c>
      <c r="W411" s="30">
        <v>0.6908055369276326</v>
      </c>
      <c r="X411" s="30">
        <v>0.3868857777049133</v>
      </c>
    </row>
    <row r="412" spans="1:24" ht="13.5" customHeight="1">
      <c r="A412" s="5" t="s">
        <v>375</v>
      </c>
      <c r="B412" s="5" t="s">
        <v>81</v>
      </c>
      <c r="C412" s="5" t="s">
        <v>62</v>
      </c>
      <c r="D412" s="5" t="s">
        <v>76</v>
      </c>
      <c r="E412" s="5" t="s">
        <v>83</v>
      </c>
      <c r="F412" s="5" t="s">
        <v>422</v>
      </c>
      <c r="G412" s="5" t="s">
        <v>20</v>
      </c>
      <c r="H412" s="5" t="s">
        <v>195</v>
      </c>
      <c r="I412" s="5" t="s">
        <v>24</v>
      </c>
      <c r="J412" s="30">
        <v>0.00022826916861374928</v>
      </c>
      <c r="K412" s="30">
        <v>0.00019175448339579874</v>
      </c>
      <c r="L412" s="30">
        <v>0.00014431135052728615</v>
      </c>
      <c r="M412" s="30">
        <v>0.0002343419506444558</v>
      </c>
      <c r="N412" s="30">
        <v>0.00039369261249589933</v>
      </c>
      <c r="O412" s="30">
        <v>0.0003813211701465575</v>
      </c>
      <c r="P412" s="30">
        <v>0.0004157033044303585</v>
      </c>
      <c r="Q412" s="30">
        <v>0.0002837445063887279</v>
      </c>
      <c r="R412" s="30">
        <v>0.00033871469527269526</v>
      </c>
      <c r="S412" s="30">
        <v>0.00032683980804012287</v>
      </c>
      <c r="T412" s="30">
        <v>0.0003096502355599007</v>
      </c>
      <c r="U412" s="30">
        <v>0.0003041020081210414</v>
      </c>
      <c r="V412" s="30">
        <v>0.0004378028019296296</v>
      </c>
      <c r="W412" s="30">
        <v>0.0004050379418779073</v>
      </c>
      <c r="X412" s="30">
        <v>0.0002268415795281148</v>
      </c>
    </row>
    <row r="413" spans="1:24" ht="13.5" customHeight="1">
      <c r="A413" s="5" t="s">
        <v>375</v>
      </c>
      <c r="B413" s="5" t="s">
        <v>81</v>
      </c>
      <c r="C413" s="5" t="s">
        <v>62</v>
      </c>
      <c r="D413" s="5" t="s">
        <v>76</v>
      </c>
      <c r="E413" s="5" t="s">
        <v>83</v>
      </c>
      <c r="F413" s="5" t="s">
        <v>423</v>
      </c>
      <c r="G413" s="5" t="s">
        <v>20</v>
      </c>
      <c r="H413" s="5" t="s">
        <v>195</v>
      </c>
      <c r="I413" s="5" t="s">
        <v>22</v>
      </c>
      <c r="J413" s="30">
        <v>0.0003597401096889633</v>
      </c>
      <c r="K413" s="30">
        <v>0.0002920113672060038</v>
      </c>
      <c r="L413" s="30">
        <v>0.00013895211725015503</v>
      </c>
      <c r="M413" s="30">
        <v>0.00015790453510716306</v>
      </c>
      <c r="N413" s="30">
        <v>0.00021582142064759764</v>
      </c>
      <c r="O413" s="30">
        <v>0.00025902053978974854</v>
      </c>
      <c r="P413" s="30">
        <v>0.0003261863116185282</v>
      </c>
      <c r="Q413" s="30">
        <v>0.00028592892705869995</v>
      </c>
      <c r="R413" s="30">
        <v>0.00021620887991953165</v>
      </c>
      <c r="S413" s="30">
        <v>0.00019914853900732858</v>
      </c>
      <c r="T413" s="30">
        <v>0.00016989455425662448</v>
      </c>
      <c r="U413" s="30">
        <v>0.0002603754476682935</v>
      </c>
      <c r="V413" s="30">
        <v>0</v>
      </c>
      <c r="W413" s="30">
        <v>0</v>
      </c>
      <c r="X413" s="30">
        <v>0.00014878542974222547</v>
      </c>
    </row>
    <row r="414" spans="1:24" ht="13.5" customHeight="1">
      <c r="A414" s="5" t="s">
        <v>375</v>
      </c>
      <c r="B414" s="5" t="s">
        <v>81</v>
      </c>
      <c r="C414" s="5" t="s">
        <v>62</v>
      </c>
      <c r="D414" s="5" t="s">
        <v>76</v>
      </c>
      <c r="E414" s="5" t="s">
        <v>83</v>
      </c>
      <c r="F414" s="5" t="s">
        <v>423</v>
      </c>
      <c r="G414" s="5" t="s">
        <v>20</v>
      </c>
      <c r="H414" s="5" t="s">
        <v>195</v>
      </c>
      <c r="I414" s="5" t="s">
        <v>23</v>
      </c>
      <c r="J414" s="30">
        <v>0.9082252340332491</v>
      </c>
      <c r="K414" s="30">
        <v>0.7372324774970136</v>
      </c>
      <c r="L414" s="30">
        <v>0.35080830802562374</v>
      </c>
      <c r="M414" s="30">
        <v>0.3986569178416372</v>
      </c>
      <c r="N414" s="30">
        <v>0.5433717408665653</v>
      </c>
      <c r="O414" s="30">
        <v>0.6521337928525947</v>
      </c>
      <c r="P414" s="30">
        <v>0.8235129506807646</v>
      </c>
      <c r="Q414" s="30">
        <v>0.7198808088363142</v>
      </c>
      <c r="R414" s="30">
        <v>0.5500057390117568</v>
      </c>
      <c r="S414" s="30">
        <v>0.5013945696712739</v>
      </c>
      <c r="T414" s="30">
        <v>0.4366348293956709</v>
      </c>
      <c r="U414" s="30">
        <v>0.6555450328049112</v>
      </c>
      <c r="V414" s="30">
        <v>0</v>
      </c>
      <c r="W414" s="30">
        <v>0</v>
      </c>
      <c r="X414" s="30">
        <v>0.37459580115831753</v>
      </c>
    </row>
    <row r="415" spans="1:24" ht="13.5" customHeight="1">
      <c r="A415" s="5" t="s">
        <v>375</v>
      </c>
      <c r="B415" s="5" t="s">
        <v>81</v>
      </c>
      <c r="C415" s="5" t="s">
        <v>62</v>
      </c>
      <c r="D415" s="5" t="s">
        <v>76</v>
      </c>
      <c r="E415" s="5" t="s">
        <v>83</v>
      </c>
      <c r="F415" s="5" t="s">
        <v>423</v>
      </c>
      <c r="G415" s="5" t="s">
        <v>20</v>
      </c>
      <c r="H415" s="5" t="s">
        <v>195</v>
      </c>
      <c r="I415" s="5" t="s">
        <v>24</v>
      </c>
      <c r="J415" s="30">
        <v>0.0005310449238265648</v>
      </c>
      <c r="K415" s="30">
        <v>0.00043106439920886274</v>
      </c>
      <c r="L415" s="30">
        <v>0.00020511979213118123</v>
      </c>
      <c r="M415" s="30">
        <v>0.00023309717087247885</v>
      </c>
      <c r="N415" s="30">
        <v>0.0003185935257178822</v>
      </c>
      <c r="O415" s="30">
        <v>0.00038236365397534305</v>
      </c>
      <c r="P415" s="30">
        <v>0.00048151312667497014</v>
      </c>
      <c r="Q415" s="30">
        <v>0.00042208555899141424</v>
      </c>
      <c r="R415" s="30">
        <v>0.00031916548940502285</v>
      </c>
      <c r="S415" s="30">
        <v>0.000293981176629866</v>
      </c>
      <c r="T415" s="30">
        <v>0.00025079672295025523</v>
      </c>
      <c r="U415" s="30">
        <v>0.00038436375608176667</v>
      </c>
      <c r="V415" s="30">
        <v>0</v>
      </c>
      <c r="W415" s="30">
        <v>0</v>
      </c>
      <c r="X415" s="30">
        <v>0.00021963563438138047</v>
      </c>
    </row>
    <row r="416" spans="1:24" ht="13.5" customHeight="1">
      <c r="A416" s="5" t="s">
        <v>375</v>
      </c>
      <c r="B416" s="5" t="s">
        <v>81</v>
      </c>
      <c r="C416" s="5" t="s">
        <v>62</v>
      </c>
      <c r="D416" s="5" t="s">
        <v>76</v>
      </c>
      <c r="E416" s="5" t="s">
        <v>83</v>
      </c>
      <c r="F416" s="5" t="s">
        <v>424</v>
      </c>
      <c r="G416" s="5" t="s">
        <v>20</v>
      </c>
      <c r="H416" s="5" t="s">
        <v>195</v>
      </c>
      <c r="I416" s="5" t="s">
        <v>22</v>
      </c>
      <c r="J416" s="30">
        <v>2.4989437260975726E-05</v>
      </c>
      <c r="K416" s="30">
        <v>3.0934643055846425E-05</v>
      </c>
      <c r="L416" s="30">
        <v>5.10411179181347E-05</v>
      </c>
      <c r="M416" s="30">
        <v>2.185143335229766E-05</v>
      </c>
      <c r="N416" s="30">
        <v>1.2833842569411143E-05</v>
      </c>
      <c r="O416" s="30">
        <v>9.190191662400144E-08</v>
      </c>
      <c r="P416" s="30">
        <v>1.1391473909920258E-07</v>
      </c>
      <c r="Q416" s="30">
        <v>1.0417339211831012E-07</v>
      </c>
      <c r="R416" s="30">
        <v>4.547995666560043E-06</v>
      </c>
      <c r="S416" s="30">
        <v>0</v>
      </c>
      <c r="T416" s="30">
        <v>0</v>
      </c>
      <c r="U416" s="30">
        <v>3.200001774697649E-05</v>
      </c>
      <c r="V416" s="30">
        <v>3.1085962729848144E-05</v>
      </c>
      <c r="W416" s="30">
        <v>3.216162808284064E-05</v>
      </c>
      <c r="X416" s="30">
        <v>3.175784278893255E-05</v>
      </c>
    </row>
    <row r="417" spans="1:24" ht="13.5" customHeight="1">
      <c r="A417" s="5" t="s">
        <v>375</v>
      </c>
      <c r="B417" s="5" t="s">
        <v>81</v>
      </c>
      <c r="C417" s="5" t="s">
        <v>62</v>
      </c>
      <c r="D417" s="5" t="s">
        <v>76</v>
      </c>
      <c r="E417" s="5" t="s">
        <v>83</v>
      </c>
      <c r="F417" s="5" t="s">
        <v>424</v>
      </c>
      <c r="G417" s="5" t="s">
        <v>20</v>
      </c>
      <c r="H417" s="5" t="s">
        <v>195</v>
      </c>
      <c r="I417" s="5" t="s">
        <v>23</v>
      </c>
      <c r="J417" s="30">
        <v>0.06309009446939962</v>
      </c>
      <c r="K417" s="30">
        <v>0.0780997800145862</v>
      </c>
      <c r="L417" s="30">
        <v>0.12886200347967136</v>
      </c>
      <c r="M417" s="30">
        <v>0.055167668646989784</v>
      </c>
      <c r="N417" s="30">
        <v>0.03231165543264155</v>
      </c>
      <c r="O417" s="30">
        <v>0.00023138066775353454</v>
      </c>
      <c r="P417" s="30">
        <v>0.00028759717860669763</v>
      </c>
      <c r="Q417" s="30">
        <v>0.0002622764564214798</v>
      </c>
      <c r="R417" s="30">
        <v>0.011569477250608763</v>
      </c>
      <c r="S417" s="30">
        <v>0</v>
      </c>
      <c r="T417" s="30">
        <v>0</v>
      </c>
      <c r="U417" s="30">
        <v>0.08056617039569629</v>
      </c>
      <c r="V417" s="30">
        <v>0.0798919900201462</v>
      </c>
      <c r="W417" s="30">
        <v>0.08097305535307</v>
      </c>
      <c r="X417" s="30">
        <v>0.07995644857961443</v>
      </c>
    </row>
    <row r="418" spans="1:24" ht="13.5" customHeight="1">
      <c r="A418" s="5" t="s">
        <v>375</v>
      </c>
      <c r="B418" s="5" t="s">
        <v>81</v>
      </c>
      <c r="C418" s="5" t="s">
        <v>62</v>
      </c>
      <c r="D418" s="5" t="s">
        <v>76</v>
      </c>
      <c r="E418" s="5" t="s">
        <v>83</v>
      </c>
      <c r="F418" s="5" t="s">
        <v>424</v>
      </c>
      <c r="G418" s="5" t="s">
        <v>20</v>
      </c>
      <c r="H418" s="5" t="s">
        <v>195</v>
      </c>
      <c r="I418" s="5" t="s">
        <v>24</v>
      </c>
      <c r="J418" s="30">
        <v>3.688916929001179E-05</v>
      </c>
      <c r="K418" s="30">
        <v>4.566542546339234E-05</v>
      </c>
      <c r="L418" s="30">
        <v>7.53464121648655E-05</v>
      </c>
      <c r="M418" s="30">
        <v>3.2256877805772736E-05</v>
      </c>
      <c r="N418" s="30">
        <v>1.894519617389264E-05</v>
      </c>
      <c r="O418" s="30">
        <v>1.3566473406400216E-07</v>
      </c>
      <c r="P418" s="30">
        <v>1.681598529559657E-07</v>
      </c>
      <c r="Q418" s="30">
        <v>1.537797693175054E-07</v>
      </c>
      <c r="R418" s="30">
        <v>6.713707888731492E-06</v>
      </c>
      <c r="S418" s="30">
        <v>0</v>
      </c>
      <c r="T418" s="30">
        <v>0</v>
      </c>
      <c r="U418" s="30">
        <v>4.723812143601291E-05</v>
      </c>
      <c r="V418" s="30">
        <v>4.588880212501393E-05</v>
      </c>
      <c r="W418" s="30">
        <v>4.747668907466951E-05</v>
      </c>
      <c r="X418" s="30">
        <v>4.688062506937663E-05</v>
      </c>
    </row>
    <row r="419" spans="1:24" ht="13.5" customHeight="1">
      <c r="A419" s="5" t="s">
        <v>375</v>
      </c>
      <c r="B419" s="5" t="s">
        <v>81</v>
      </c>
      <c r="C419" s="5" t="s">
        <v>62</v>
      </c>
      <c r="D419" s="5" t="s">
        <v>76</v>
      </c>
      <c r="E419" s="5" t="s">
        <v>83</v>
      </c>
      <c r="F419" s="5" t="s">
        <v>19</v>
      </c>
      <c r="G419" s="5" t="s">
        <v>20</v>
      </c>
      <c r="H419" s="5" t="s">
        <v>195</v>
      </c>
      <c r="I419" s="5" t="s">
        <v>22</v>
      </c>
      <c r="J419" s="30">
        <v>0.00017356585465269818</v>
      </c>
      <c r="K419" s="30">
        <v>0.00015279840537021566</v>
      </c>
      <c r="L419" s="30">
        <v>0.00012663846878743865</v>
      </c>
      <c r="M419" s="30">
        <v>0.00012081062801696771</v>
      </c>
      <c r="N419" s="30">
        <v>0.00011927569494139567</v>
      </c>
      <c r="O419" s="30">
        <v>0.00010712665638751356</v>
      </c>
      <c r="P419" s="30">
        <v>0.00012416685829417918</v>
      </c>
      <c r="Q419" s="30">
        <v>0.00011142474040950138</v>
      </c>
      <c r="R419" s="30">
        <v>0.00012801942275498927</v>
      </c>
      <c r="S419" s="30">
        <v>0.00011935464364527348</v>
      </c>
      <c r="T419" s="30">
        <v>0.00011351229295406111</v>
      </c>
      <c r="U419" s="30">
        <v>0.00012558016584804707</v>
      </c>
      <c r="V419" s="30">
        <v>7.750176806320463E-05</v>
      </c>
      <c r="W419" s="30">
        <v>7.593568068044786E-05</v>
      </c>
      <c r="X419" s="30">
        <v>7.441669771615545E-05</v>
      </c>
    </row>
    <row r="420" spans="1:24" ht="13.5" customHeight="1">
      <c r="A420" s="5" t="s">
        <v>375</v>
      </c>
      <c r="B420" s="5" t="s">
        <v>81</v>
      </c>
      <c r="C420" s="5" t="s">
        <v>62</v>
      </c>
      <c r="D420" s="5" t="s">
        <v>76</v>
      </c>
      <c r="E420" s="5" t="s">
        <v>83</v>
      </c>
      <c r="F420" s="5" t="s">
        <v>19</v>
      </c>
      <c r="G420" s="5" t="s">
        <v>20</v>
      </c>
      <c r="H420" s="5" t="s">
        <v>195</v>
      </c>
      <c r="I420" s="5" t="s">
        <v>23</v>
      </c>
      <c r="J420" s="30">
        <v>0.4381965889164345</v>
      </c>
      <c r="K420" s="30">
        <v>0.3857656228471678</v>
      </c>
      <c r="L420" s="30">
        <v>0.31972040329761553</v>
      </c>
      <c r="M420" s="30">
        <v>0.30500702576446836</v>
      </c>
      <c r="N420" s="30">
        <v>0.30029939479085244</v>
      </c>
      <c r="O420" s="30">
        <v>0.26971186455835955</v>
      </c>
      <c r="P420" s="30">
        <v>0.31348040125664073</v>
      </c>
      <c r="Q420" s="30">
        <v>0.2805331138597981</v>
      </c>
      <c r="R420" s="30">
        <v>0.32566385453928637</v>
      </c>
      <c r="S420" s="30">
        <v>0.30049816326590234</v>
      </c>
      <c r="T420" s="30">
        <v>0.2917304847419812</v>
      </c>
      <c r="U420" s="30">
        <v>0.3161721071542065</v>
      </c>
      <c r="V420" s="30">
        <v>0.19918220112591237</v>
      </c>
      <c r="W420" s="30">
        <v>0.19118261237190062</v>
      </c>
      <c r="X420" s="30">
        <v>0.1873582819825556</v>
      </c>
    </row>
    <row r="421" spans="1:24" ht="13.5" customHeight="1">
      <c r="A421" s="5" t="s">
        <v>375</v>
      </c>
      <c r="B421" s="5" t="s">
        <v>81</v>
      </c>
      <c r="C421" s="5" t="s">
        <v>62</v>
      </c>
      <c r="D421" s="5" t="s">
        <v>76</v>
      </c>
      <c r="E421" s="5" t="s">
        <v>83</v>
      </c>
      <c r="F421" s="5" t="s">
        <v>19</v>
      </c>
      <c r="G421" s="5" t="s">
        <v>20</v>
      </c>
      <c r="H421" s="5" t="s">
        <v>195</v>
      </c>
      <c r="I421" s="5" t="s">
        <v>24</v>
      </c>
      <c r="J421" s="30">
        <v>0.00025621626163017355</v>
      </c>
      <c r="K421" s="30">
        <v>0.0002255595507846041</v>
      </c>
      <c r="L421" s="30">
        <v>0.0001869425015433618</v>
      </c>
      <c r="M421" s="30">
        <v>0.0001783394985012381</v>
      </c>
      <c r="N421" s="30">
        <v>0.00017607364491348886</v>
      </c>
      <c r="O421" s="30">
        <v>0.00015813934990537717</v>
      </c>
      <c r="P421" s="30">
        <v>0.00018329393367235973</v>
      </c>
      <c r="Q421" s="30">
        <v>0.00016448414060450206</v>
      </c>
      <c r="R421" s="30">
        <v>0.00018898105263831752</v>
      </c>
      <c r="S421" s="30">
        <v>0.00017619018823826087</v>
      </c>
      <c r="T421" s="30">
        <v>0.0001675657657893283</v>
      </c>
      <c r="U421" s="30">
        <v>0.0001853802448233076</v>
      </c>
      <c r="V421" s="30">
        <v>0.00011440737190282588</v>
      </c>
      <c r="W421" s="30">
        <v>0.0001120955286235183</v>
      </c>
      <c r="X421" s="30">
        <v>0.00010985322043813425</v>
      </c>
    </row>
    <row r="422" spans="1:24" ht="13.5" customHeight="1">
      <c r="A422" s="5" t="s">
        <v>374</v>
      </c>
      <c r="B422" s="5" t="s">
        <v>89</v>
      </c>
      <c r="C422" s="5" t="s">
        <v>62</v>
      </c>
      <c r="D422" s="5" t="s">
        <v>76</v>
      </c>
      <c r="E422" s="5" t="s">
        <v>90</v>
      </c>
      <c r="F422" s="5" t="s">
        <v>91</v>
      </c>
      <c r="G422" s="5" t="s">
        <v>20</v>
      </c>
      <c r="H422" s="5" t="s">
        <v>21</v>
      </c>
      <c r="I422" s="5" t="s">
        <v>22</v>
      </c>
      <c r="J422" s="30">
        <v>0.006445004863555534</v>
      </c>
      <c r="K422" s="30">
        <v>0.006224856343058346</v>
      </c>
      <c r="L422" s="30">
        <v>0.006007613545888888</v>
      </c>
      <c r="M422" s="30">
        <v>0.005782081576241652</v>
      </c>
      <c r="N422" s="30">
        <v>0.005503405007573633</v>
      </c>
      <c r="O422" s="30">
        <v>0.0052322869925926</v>
      </c>
      <c r="P422" s="30">
        <v>0.005479476904999998</v>
      </c>
      <c r="Q422" s="30">
        <v>0.00567399219810045</v>
      </c>
      <c r="R422" s="30">
        <v>0.005906835969355534</v>
      </c>
      <c r="S422" s="30">
        <v>0.006154101480045851</v>
      </c>
      <c r="T422" s="30">
        <v>0.006622221847222231</v>
      </c>
      <c r="U422" s="30">
        <v>0.0065830795875000065</v>
      </c>
      <c r="V422" s="30">
        <v>0.006543937327777785</v>
      </c>
      <c r="W422" s="30">
        <v>0.006504795068055561</v>
      </c>
      <c r="X422" s="30">
        <v>0.006465652808333338</v>
      </c>
    </row>
    <row r="423" spans="1:24" ht="13.5" customHeight="1">
      <c r="A423" s="5" t="s">
        <v>374</v>
      </c>
      <c r="B423" s="5" t="s">
        <v>89</v>
      </c>
      <c r="C423" s="5" t="s">
        <v>62</v>
      </c>
      <c r="D423" s="5" t="s">
        <v>76</v>
      </c>
      <c r="E423" s="5" t="s">
        <v>90</v>
      </c>
      <c r="F423" s="5" t="s">
        <v>91</v>
      </c>
      <c r="G423" s="5" t="s">
        <v>20</v>
      </c>
      <c r="H423" s="5" t="s">
        <v>21</v>
      </c>
      <c r="I423" s="5" t="s">
        <v>23</v>
      </c>
      <c r="J423" s="30">
        <v>2.8898174188209005</v>
      </c>
      <c r="K423" s="30">
        <v>2.7921938952140617</v>
      </c>
      <c r="L423" s="30">
        <v>2.6947484316392725</v>
      </c>
      <c r="M423" s="30">
        <v>2.5956039532966693</v>
      </c>
      <c r="N423" s="30">
        <v>2.471465626575766</v>
      </c>
      <c r="O423" s="30">
        <v>2.3515392683851886</v>
      </c>
      <c r="P423" s="30">
        <v>2.462633477589999</v>
      </c>
      <c r="Q423" s="30">
        <v>2.5520356019900685</v>
      </c>
      <c r="R423" s="30">
        <v>2.656763555994577</v>
      </c>
      <c r="S423" s="30">
        <v>2.7679780879139546</v>
      </c>
      <c r="T423" s="30">
        <v>2.978528226395064</v>
      </c>
      <c r="U423" s="30">
        <v>2.960922907800002</v>
      </c>
      <c r="V423" s="30">
        <v>2.9433175892049404</v>
      </c>
      <c r="W423" s="30">
        <v>2.9257122706098784</v>
      </c>
      <c r="X423" s="30">
        <v>2.908106952014816</v>
      </c>
    </row>
    <row r="424" spans="1:24" ht="13.5" customHeight="1">
      <c r="A424" s="5" t="s">
        <v>374</v>
      </c>
      <c r="B424" s="5" t="s">
        <v>89</v>
      </c>
      <c r="C424" s="5" t="s">
        <v>62</v>
      </c>
      <c r="D424" s="5" t="s">
        <v>76</v>
      </c>
      <c r="E424" s="5" t="s">
        <v>90</v>
      </c>
      <c r="F424" s="5" t="s">
        <v>91</v>
      </c>
      <c r="G424" s="5" t="s">
        <v>20</v>
      </c>
      <c r="H424" s="5" t="s">
        <v>21</v>
      </c>
      <c r="I424" s="5" t="s">
        <v>24</v>
      </c>
      <c r="J424" s="30">
        <v>0.014271082197872969</v>
      </c>
      <c r="K424" s="30">
        <v>0.01378361047391491</v>
      </c>
      <c r="L424" s="30">
        <v>0.013302572851611108</v>
      </c>
      <c r="M424" s="30">
        <v>0.012803180633106516</v>
      </c>
      <c r="N424" s="30">
        <v>0.012186111088198757</v>
      </c>
      <c r="O424" s="30">
        <v>0.011585778340740758</v>
      </c>
      <c r="P424" s="30">
        <v>0.012133127432499996</v>
      </c>
      <c r="Q424" s="30">
        <v>0.012563839867222428</v>
      </c>
      <c r="R424" s="30">
        <v>0.013079422503572965</v>
      </c>
      <c r="S424" s="30">
        <v>0.013626938991530098</v>
      </c>
      <c r="T424" s="30">
        <v>0.01466349123313494</v>
      </c>
      <c r="U424" s="30">
        <v>0.014576819086607158</v>
      </c>
      <c r="V424" s="30">
        <v>0.01449014694007938</v>
      </c>
      <c r="W424" s="30">
        <v>0.014403474793551599</v>
      </c>
      <c r="X424" s="30">
        <v>0.014316802647023822</v>
      </c>
    </row>
    <row r="425" spans="1:24" ht="13.5" customHeight="1">
      <c r="A425" s="5" t="s">
        <v>374</v>
      </c>
      <c r="B425" s="5" t="s">
        <v>89</v>
      </c>
      <c r="C425" s="5" t="s">
        <v>62</v>
      </c>
      <c r="D425" s="5" t="s">
        <v>76</v>
      </c>
      <c r="E425" s="5" t="s">
        <v>90</v>
      </c>
      <c r="F425" s="5" t="s">
        <v>91</v>
      </c>
      <c r="G425" s="5" t="s">
        <v>20</v>
      </c>
      <c r="H425" s="5" t="s">
        <v>61</v>
      </c>
      <c r="I425" s="5" t="s">
        <v>22</v>
      </c>
      <c r="J425" s="30">
        <v>2.9717093767198633E-05</v>
      </c>
      <c r="K425" s="30">
        <v>4.341759307925144E-05</v>
      </c>
      <c r="L425" s="30">
        <v>5.711809239130425E-05</v>
      </c>
      <c r="M425" s="30">
        <v>7.081859170335706E-05</v>
      </c>
      <c r="N425" s="30">
        <v>8.451909101540987E-05</v>
      </c>
      <c r="O425" s="30">
        <v>9.821959032746268E-05</v>
      </c>
      <c r="P425" s="30">
        <v>9.546868837522156E-05</v>
      </c>
      <c r="Q425" s="30">
        <v>9.271778642298045E-05</v>
      </c>
      <c r="R425" s="30">
        <v>8.996688447073932E-05</v>
      </c>
      <c r="S425" s="30">
        <v>8.721598251849801E-05</v>
      </c>
      <c r="T425" s="30">
        <v>8.446508056625688E-05</v>
      </c>
      <c r="U425" s="30">
        <v>0.00010000193514951381</v>
      </c>
      <c r="V425" s="30">
        <v>0.0001155387897327707</v>
      </c>
      <c r="W425" s="30">
        <v>0.00013107564431602743</v>
      </c>
      <c r="X425" s="30">
        <v>0.00014661249889928436</v>
      </c>
    </row>
    <row r="426" spans="1:24" ht="13.5" customHeight="1">
      <c r="A426" s="5" t="s">
        <v>374</v>
      </c>
      <c r="B426" s="5" t="s">
        <v>89</v>
      </c>
      <c r="C426" s="5" t="s">
        <v>62</v>
      </c>
      <c r="D426" s="5" t="s">
        <v>76</v>
      </c>
      <c r="E426" s="5" t="s">
        <v>90</v>
      </c>
      <c r="F426" s="5" t="s">
        <v>91</v>
      </c>
      <c r="G426" s="5" t="s">
        <v>20</v>
      </c>
      <c r="H426" s="5" t="s">
        <v>61</v>
      </c>
      <c r="I426" s="5" t="s">
        <v>23</v>
      </c>
      <c r="J426" s="30">
        <v>0.032149591666211584</v>
      </c>
      <c r="K426" s="30">
        <v>0.04697154774160315</v>
      </c>
      <c r="L426" s="30">
        <v>0.061793503816994715</v>
      </c>
      <c r="M426" s="30">
        <v>0.07661545989238629</v>
      </c>
      <c r="N426" s="30">
        <v>0.09143741596777785</v>
      </c>
      <c r="O426" s="30">
        <v>0.10625937204316942</v>
      </c>
      <c r="P426" s="30">
        <v>0.10328329453131138</v>
      </c>
      <c r="Q426" s="30">
        <v>0.10030721701945336</v>
      </c>
      <c r="R426" s="30">
        <v>0.09733113950759534</v>
      </c>
      <c r="S426" s="30">
        <v>0.09435506199573708</v>
      </c>
      <c r="T426" s="30">
        <v>0.09137898448387904</v>
      </c>
      <c r="U426" s="30">
        <v>0.1081876110118326</v>
      </c>
      <c r="V426" s="30">
        <v>0.12499623753978614</v>
      </c>
      <c r="W426" s="30">
        <v>0.14180486406773948</v>
      </c>
      <c r="X426" s="30">
        <v>0.15861349059569302</v>
      </c>
    </row>
    <row r="427" spans="1:24" ht="13.5" customHeight="1">
      <c r="A427" s="5" t="s">
        <v>374</v>
      </c>
      <c r="B427" s="5" t="s">
        <v>89</v>
      </c>
      <c r="C427" s="5" t="s">
        <v>62</v>
      </c>
      <c r="D427" s="5" t="s">
        <v>76</v>
      </c>
      <c r="E427" s="5" t="s">
        <v>90</v>
      </c>
      <c r="F427" s="5" t="s">
        <v>91</v>
      </c>
      <c r="G427" s="5" t="s">
        <v>20</v>
      </c>
      <c r="H427" s="5" t="s">
        <v>61</v>
      </c>
      <c r="I427" s="5" t="s">
        <v>24</v>
      </c>
      <c r="J427" s="30">
        <v>8.773618159839598E-05</v>
      </c>
      <c r="K427" s="30">
        <v>0.00012818527480540904</v>
      </c>
      <c r="L427" s="30">
        <v>0.00016863436801242208</v>
      </c>
      <c r="M427" s="30">
        <v>0.00020908346121943514</v>
      </c>
      <c r="N427" s="30">
        <v>0.0002495325544264482</v>
      </c>
      <c r="O427" s="30">
        <v>0.0002899816476334613</v>
      </c>
      <c r="P427" s="30">
        <v>0.00028185993710779704</v>
      </c>
      <c r="Q427" s="30">
        <v>0.00027373822658213276</v>
      </c>
      <c r="R427" s="30">
        <v>0.0002656165160564685</v>
      </c>
      <c r="S427" s="30">
        <v>0.0002574948055308036</v>
      </c>
      <c r="T427" s="30">
        <v>0.0002493730950051394</v>
      </c>
      <c r="U427" s="30">
        <v>0.00029524380853665976</v>
      </c>
      <c r="V427" s="30">
        <v>0.0003411145220681802</v>
      </c>
      <c r="W427" s="30">
        <v>0.0003869852355997001</v>
      </c>
      <c r="X427" s="30">
        <v>0.0004328559491312205</v>
      </c>
    </row>
    <row r="428" spans="1:24" ht="13.5" customHeight="1">
      <c r="A428" s="5" t="s">
        <v>374</v>
      </c>
      <c r="B428" s="5" t="s">
        <v>89</v>
      </c>
      <c r="C428" s="5" t="s">
        <v>62</v>
      </c>
      <c r="D428" s="5" t="s">
        <v>76</v>
      </c>
      <c r="E428" s="5" t="s">
        <v>90</v>
      </c>
      <c r="F428" s="5" t="s">
        <v>91</v>
      </c>
      <c r="G428" s="5" t="s">
        <v>20</v>
      </c>
      <c r="H428" s="5" t="s">
        <v>195</v>
      </c>
      <c r="I428" s="5" t="s">
        <v>22</v>
      </c>
      <c r="J428" s="30">
        <v>6.105549534327305E-05</v>
      </c>
      <c r="K428" s="30">
        <v>6.413892131980855E-05</v>
      </c>
      <c r="L428" s="30">
        <v>6.756468264027712E-05</v>
      </c>
      <c r="M428" s="30">
        <v>7.176162270130918E-05</v>
      </c>
      <c r="N428" s="30">
        <v>7.38725602928655E-05</v>
      </c>
      <c r="O428" s="30">
        <v>7.660034553394498E-05</v>
      </c>
      <c r="P428" s="30">
        <v>7.366774637018709E-05</v>
      </c>
      <c r="Q428" s="30">
        <v>6.783236576485243E-05</v>
      </c>
      <c r="R428" s="30">
        <v>6.561507118584556E-05</v>
      </c>
      <c r="S428" s="30">
        <v>5.8388656842789677E-05</v>
      </c>
      <c r="T428" s="30">
        <v>5.067820366328742E-05</v>
      </c>
      <c r="U428" s="30">
        <v>5.703261178221668E-05</v>
      </c>
      <c r="V428" s="30">
        <v>5.848215612047032E-05</v>
      </c>
      <c r="W428" s="30">
        <v>6.369097526865756E-05</v>
      </c>
      <c r="X428" s="30">
        <v>6.60365187985365E-05</v>
      </c>
    </row>
    <row r="429" spans="1:24" ht="13.5" customHeight="1">
      <c r="A429" s="5" t="s">
        <v>374</v>
      </c>
      <c r="B429" s="5" t="s">
        <v>89</v>
      </c>
      <c r="C429" s="5" t="s">
        <v>62</v>
      </c>
      <c r="D429" s="5" t="s">
        <v>76</v>
      </c>
      <c r="E429" s="5" t="s">
        <v>90</v>
      </c>
      <c r="F429" s="5" t="s">
        <v>91</v>
      </c>
      <c r="G429" s="5" t="s">
        <v>20</v>
      </c>
      <c r="H429" s="5" t="s">
        <v>195</v>
      </c>
      <c r="I429" s="5" t="s">
        <v>23</v>
      </c>
      <c r="J429" s="30">
        <v>0.15414500650234655</v>
      </c>
      <c r="K429" s="30">
        <v>0.16192964103082452</v>
      </c>
      <c r="L429" s="30">
        <v>0.17057855949508682</v>
      </c>
      <c r="M429" s="30">
        <v>0.18117445015751557</v>
      </c>
      <c r="N429" s="30">
        <v>0.1859883118559735</v>
      </c>
      <c r="O429" s="30">
        <v>0.19285603337642301</v>
      </c>
      <c r="P429" s="30">
        <v>0.18598678430829946</v>
      </c>
      <c r="Q429" s="30">
        <v>0.17078096586589103</v>
      </c>
      <c r="R429" s="30">
        <v>0.16691574245845706</v>
      </c>
      <c r="S429" s="30">
        <v>0.14700462085889004</v>
      </c>
      <c r="T429" s="30">
        <v>0.13024472095305997</v>
      </c>
      <c r="U429" s="30">
        <v>0.14359051783312884</v>
      </c>
      <c r="V429" s="30">
        <v>0.15030114633210426</v>
      </c>
      <c r="W429" s="30">
        <v>0.160354222511254</v>
      </c>
      <c r="X429" s="30">
        <v>0.16625957735177133</v>
      </c>
    </row>
    <row r="430" spans="1:24" ht="13.5" customHeight="1">
      <c r="A430" s="5" t="s">
        <v>374</v>
      </c>
      <c r="B430" s="5" t="s">
        <v>89</v>
      </c>
      <c r="C430" s="5" t="s">
        <v>62</v>
      </c>
      <c r="D430" s="5" t="s">
        <v>76</v>
      </c>
      <c r="E430" s="5" t="s">
        <v>90</v>
      </c>
      <c r="F430" s="5" t="s">
        <v>91</v>
      </c>
      <c r="G430" s="5" t="s">
        <v>20</v>
      </c>
      <c r="H430" s="5" t="s">
        <v>195</v>
      </c>
      <c r="I430" s="5" t="s">
        <v>24</v>
      </c>
      <c r="J430" s="30">
        <v>9.012954074483163E-05</v>
      </c>
      <c r="K430" s="30">
        <v>9.468126480543168E-05</v>
      </c>
      <c r="L430" s="30">
        <v>9.973834104040907E-05</v>
      </c>
      <c r="M430" s="30">
        <v>0.00010593382398764692</v>
      </c>
      <c r="N430" s="30">
        <v>0.00010904996995613479</v>
      </c>
      <c r="O430" s="30">
        <v>0.00011307670055010927</v>
      </c>
      <c r="P430" s="30">
        <v>0.00010874762559408571</v>
      </c>
      <c r="Q430" s="30">
        <v>0.0001001334923195441</v>
      </c>
      <c r="R430" s="30">
        <v>9.686034317910534E-05</v>
      </c>
      <c r="S430" s="30">
        <v>8.619277914888001E-05</v>
      </c>
      <c r="T430" s="30">
        <v>7.48106815981862E-05</v>
      </c>
      <c r="U430" s="30">
        <v>8.419099834517701E-05</v>
      </c>
      <c r="V430" s="30">
        <v>8.633080189212285E-05</v>
      </c>
      <c r="W430" s="30">
        <v>9.402001111087546E-05</v>
      </c>
      <c r="X430" s="30">
        <v>9.748248013117292E-05</v>
      </c>
    </row>
    <row r="431" spans="1:24" ht="13.5" customHeight="1">
      <c r="A431" s="5" t="s">
        <v>374</v>
      </c>
      <c r="B431" s="5" t="s">
        <v>89</v>
      </c>
      <c r="C431" s="5" t="s">
        <v>62</v>
      </c>
      <c r="D431" s="5" t="s">
        <v>76</v>
      </c>
      <c r="E431" s="5" t="s">
        <v>90</v>
      </c>
      <c r="F431" s="5" t="s">
        <v>91</v>
      </c>
      <c r="G431" s="5" t="s">
        <v>20</v>
      </c>
      <c r="H431" s="5" t="s">
        <v>27</v>
      </c>
      <c r="I431" s="5" t="s">
        <v>22</v>
      </c>
      <c r="J431" s="30">
        <v>7.293377446642006E-07</v>
      </c>
      <c r="K431" s="30">
        <v>9.363931792917177E-07</v>
      </c>
      <c r="L431" s="30">
        <v>1.1434486139192279E-06</v>
      </c>
      <c r="M431" s="30">
        <v>1.3505040485467467E-06</v>
      </c>
      <c r="N431" s="30">
        <v>1.557559483174257E-06</v>
      </c>
      <c r="O431" s="30">
        <v>1.764614917801776E-06</v>
      </c>
      <c r="P431" s="30">
        <v>2.2415526339754417E-06</v>
      </c>
      <c r="Q431" s="30">
        <v>2.7184903501491077E-06</v>
      </c>
      <c r="R431" s="30">
        <v>3.1954280663227732E-06</v>
      </c>
      <c r="S431" s="30">
        <v>3.6723657824964477E-06</v>
      </c>
      <c r="T431" s="30">
        <v>4.149303498670113E-06</v>
      </c>
      <c r="U431" s="30">
        <v>3.4598471437890475E-06</v>
      </c>
      <c r="V431" s="30">
        <v>2.770390788907981E-06</v>
      </c>
      <c r="W431" s="30">
        <v>2.080934434026924E-06</v>
      </c>
      <c r="X431" s="30">
        <v>1.3914780791458575E-06</v>
      </c>
    </row>
    <row r="432" spans="1:24" ht="13.5" customHeight="1">
      <c r="A432" s="5" t="s">
        <v>374</v>
      </c>
      <c r="B432" s="5" t="s">
        <v>89</v>
      </c>
      <c r="C432" s="5" t="s">
        <v>62</v>
      </c>
      <c r="D432" s="5" t="s">
        <v>76</v>
      </c>
      <c r="E432" s="5" t="s">
        <v>90</v>
      </c>
      <c r="F432" s="5" t="s">
        <v>91</v>
      </c>
      <c r="G432" s="5" t="s">
        <v>20</v>
      </c>
      <c r="H432" s="5" t="s">
        <v>27</v>
      </c>
      <c r="I432" s="5" t="s">
        <v>23</v>
      </c>
      <c r="J432" s="30">
        <v>0.0008462262738757164</v>
      </c>
      <c r="K432" s="30">
        <v>0.0010864657928262038</v>
      </c>
      <c r="L432" s="30">
        <v>0.0013267053117766827</v>
      </c>
      <c r="M432" s="30">
        <v>0.001566944830727172</v>
      </c>
      <c r="N432" s="30">
        <v>0.001807184349677651</v>
      </c>
      <c r="O432" s="30">
        <v>0.0020474238686281404</v>
      </c>
      <c r="P432" s="30">
        <v>0.002600798802780572</v>
      </c>
      <c r="Q432" s="30">
        <v>0.003154173736933004</v>
      </c>
      <c r="R432" s="30">
        <v>0.0037075486710854357</v>
      </c>
      <c r="S432" s="30">
        <v>0.004260923605237877</v>
      </c>
      <c r="T432" s="30">
        <v>0.004814298539390309</v>
      </c>
      <c r="U432" s="30">
        <v>0.004014345312700305</v>
      </c>
      <c r="V432" s="30">
        <v>0.0032143920860102995</v>
      </c>
      <c r="W432" s="30">
        <v>0.0024144388593203055</v>
      </c>
      <c r="X432" s="30">
        <v>0.0016144856326303003</v>
      </c>
    </row>
    <row r="433" spans="1:24" ht="13.5" customHeight="1">
      <c r="A433" s="5" t="s">
        <v>374</v>
      </c>
      <c r="B433" s="5" t="s">
        <v>89</v>
      </c>
      <c r="C433" s="5" t="s">
        <v>62</v>
      </c>
      <c r="D433" s="5" t="s">
        <v>76</v>
      </c>
      <c r="E433" s="5" t="s">
        <v>90</v>
      </c>
      <c r="F433" s="5" t="s">
        <v>91</v>
      </c>
      <c r="G433" s="5" t="s">
        <v>20</v>
      </c>
      <c r="H433" s="5" t="s">
        <v>27</v>
      </c>
      <c r="I433" s="5" t="s">
        <v>24</v>
      </c>
      <c r="J433" s="30">
        <v>2.153282865199068E-06</v>
      </c>
      <c r="K433" s="30">
        <v>2.764589386480309E-06</v>
      </c>
      <c r="L433" s="30">
        <v>3.3758959077615294E-06</v>
      </c>
      <c r="M433" s="30">
        <v>3.987202429042776E-06</v>
      </c>
      <c r="N433" s="30">
        <v>4.5985089503239975E-06</v>
      </c>
      <c r="O433" s="30">
        <v>5.2098154716052436E-06</v>
      </c>
      <c r="P433" s="30">
        <v>6.6179173003084465E-06</v>
      </c>
      <c r="Q433" s="30">
        <v>8.02601912901165E-06</v>
      </c>
      <c r="R433" s="30">
        <v>9.434120957714852E-06</v>
      </c>
      <c r="S433" s="30">
        <v>1.0842222786418081E-05</v>
      </c>
      <c r="T433" s="30">
        <v>1.2250324615121287E-05</v>
      </c>
      <c r="U433" s="30">
        <v>1.0214786805472424E-05</v>
      </c>
      <c r="V433" s="30">
        <v>8.179248995823562E-06</v>
      </c>
      <c r="W433" s="30">
        <v>6.143711186174726E-06</v>
      </c>
      <c r="X433" s="30">
        <v>4.108173376525865E-06</v>
      </c>
    </row>
    <row r="434" spans="1:24" ht="13.5" customHeight="1">
      <c r="A434" s="5" t="s">
        <v>374</v>
      </c>
      <c r="B434" s="5" t="s">
        <v>89</v>
      </c>
      <c r="C434" s="5" t="s">
        <v>62</v>
      </c>
      <c r="D434" s="5" t="s">
        <v>76</v>
      </c>
      <c r="E434" s="5" t="s">
        <v>90</v>
      </c>
      <c r="F434" s="5" t="s">
        <v>91</v>
      </c>
      <c r="G434" s="5" t="s">
        <v>20</v>
      </c>
      <c r="H434" s="5" t="s">
        <v>405</v>
      </c>
      <c r="I434" s="5" t="s">
        <v>22</v>
      </c>
      <c r="J434" s="30">
        <v>0.00017654712500000006</v>
      </c>
      <c r="K434" s="30">
        <v>0.0002285714766666666</v>
      </c>
      <c r="L434" s="30">
        <v>0.0002805958283333335</v>
      </c>
      <c r="M434" s="30">
        <v>0.0003326201800000004</v>
      </c>
      <c r="N434" s="30">
        <v>0.00038464453166666736</v>
      </c>
      <c r="O434" s="30">
        <v>0.00043666888333333413</v>
      </c>
      <c r="P434" s="30">
        <v>0.0004346826366666673</v>
      </c>
      <c r="Q434" s="30">
        <v>0.00043269639000000044</v>
      </c>
      <c r="R434" s="30">
        <v>0.00043071014333333354</v>
      </c>
      <c r="S434" s="30">
        <v>0.00042872389666666664</v>
      </c>
      <c r="T434" s="30">
        <v>0.0004267376499999997</v>
      </c>
      <c r="U434" s="30">
        <v>0.00043388278333333414</v>
      </c>
      <c r="V434" s="30">
        <v>0.0004410279166666667</v>
      </c>
      <c r="W434" s="30">
        <v>0.0004481730499999992</v>
      </c>
      <c r="X434" s="30">
        <v>0.0004553181833333336</v>
      </c>
    </row>
    <row r="435" spans="1:24" ht="13.5" customHeight="1">
      <c r="A435" s="5" t="s">
        <v>374</v>
      </c>
      <c r="B435" s="5" t="s">
        <v>89</v>
      </c>
      <c r="C435" s="5" t="s">
        <v>62</v>
      </c>
      <c r="D435" s="5" t="s">
        <v>76</v>
      </c>
      <c r="E435" s="5" t="s">
        <v>90</v>
      </c>
      <c r="F435" s="5" t="s">
        <v>91</v>
      </c>
      <c r="G435" s="5" t="s">
        <v>20</v>
      </c>
      <c r="H435" s="5" t="s">
        <v>405</v>
      </c>
      <c r="I435" s="5" t="s">
        <v>23</v>
      </c>
      <c r="J435" s="30">
        <v>0.28595702139841284</v>
      </c>
      <c r="K435" s="30">
        <v>0.3702219373112803</v>
      </c>
      <c r="L435" s="30">
        <v>0.4544868532241484</v>
      </c>
      <c r="M435" s="30">
        <v>0.5387517691370165</v>
      </c>
      <c r="N435" s="30">
        <v>0.6230166850498846</v>
      </c>
      <c r="O435" s="30">
        <v>0.7072816009627527</v>
      </c>
      <c r="P435" s="30">
        <v>0.7040644362507101</v>
      </c>
      <c r="Q435" s="30">
        <v>0.7008472715386673</v>
      </c>
      <c r="R435" s="30">
        <v>0.6976301068266247</v>
      </c>
      <c r="S435" s="30">
        <v>0.6944129421145819</v>
      </c>
      <c r="T435" s="30">
        <v>0.6911957774025392</v>
      </c>
      <c r="U435" s="30">
        <v>0.7027688973018003</v>
      </c>
      <c r="V435" s="30">
        <v>0.7143420172010583</v>
      </c>
      <c r="W435" s="30">
        <v>0.7259151371003161</v>
      </c>
      <c r="X435" s="30">
        <v>0.7374882569995771</v>
      </c>
    </row>
    <row r="436" spans="1:24" ht="13.5" customHeight="1">
      <c r="A436" s="5" t="s">
        <v>374</v>
      </c>
      <c r="B436" s="5" t="s">
        <v>89</v>
      </c>
      <c r="C436" s="5" t="s">
        <v>62</v>
      </c>
      <c r="D436" s="5" t="s">
        <v>76</v>
      </c>
      <c r="E436" s="5" t="s">
        <v>90</v>
      </c>
      <c r="F436" s="5" t="s">
        <v>91</v>
      </c>
      <c r="G436" s="5" t="s">
        <v>20</v>
      </c>
      <c r="H436" s="5" t="s">
        <v>405</v>
      </c>
      <c r="I436" s="5" t="s">
        <v>24</v>
      </c>
      <c r="J436" s="30">
        <v>0.0005212343690476193</v>
      </c>
      <c r="K436" s="30">
        <v>0.0006748300739682537</v>
      </c>
      <c r="L436" s="30">
        <v>0.0008284257788888894</v>
      </c>
      <c r="M436" s="30">
        <v>0.000982021483809525</v>
      </c>
      <c r="N436" s="30">
        <v>0.0011356171887301606</v>
      </c>
      <c r="O436" s="30">
        <v>0.0012892128936507962</v>
      </c>
      <c r="P436" s="30">
        <v>0.001283348736825399</v>
      </c>
      <c r="Q436" s="30">
        <v>0.001277484580000001</v>
      </c>
      <c r="R436" s="30">
        <v>0.0012716204231746036</v>
      </c>
      <c r="S436" s="30">
        <v>0.0012657562663492062</v>
      </c>
      <c r="T436" s="30">
        <v>0.0012598921095238087</v>
      </c>
      <c r="U436" s="30">
        <v>0.0012809872650793675</v>
      </c>
      <c r="V436" s="30">
        <v>0.0013020824206349205</v>
      </c>
      <c r="W436" s="30">
        <v>0.001323177576190474</v>
      </c>
      <c r="X436" s="30">
        <v>0.0013442727317460326</v>
      </c>
    </row>
    <row r="437" spans="1:24" ht="13.5" customHeight="1">
      <c r="A437" s="5" t="s">
        <v>374</v>
      </c>
      <c r="B437" s="5" t="s">
        <v>89</v>
      </c>
      <c r="C437" s="5" t="s">
        <v>62</v>
      </c>
      <c r="D437" s="5" t="s">
        <v>76</v>
      </c>
      <c r="E437" s="5" t="s">
        <v>90</v>
      </c>
      <c r="F437" s="5" t="s">
        <v>91</v>
      </c>
      <c r="G437" s="5" t="s">
        <v>20</v>
      </c>
      <c r="H437" s="5" t="s">
        <v>406</v>
      </c>
      <c r="I437" s="5" t="s">
        <v>22</v>
      </c>
      <c r="J437" s="30">
        <v>3.6308221715412955E-05</v>
      </c>
      <c r="K437" s="30">
        <v>4.154570512989246E-05</v>
      </c>
      <c r="L437" s="30">
        <v>4.6783188544371965E-05</v>
      </c>
      <c r="M437" s="30">
        <v>5.2020671958851375E-05</v>
      </c>
      <c r="N437" s="30">
        <v>5.725815537333089E-05</v>
      </c>
      <c r="O437" s="30">
        <v>6.249563878781038E-05</v>
      </c>
      <c r="P437" s="30">
        <v>6.055751129632912E-05</v>
      </c>
      <c r="Q437" s="30">
        <v>5.8619383804847844E-05</v>
      </c>
      <c r="R437" s="30">
        <v>5.668125631336657E-05</v>
      </c>
      <c r="S437" s="30">
        <v>5.4743128821885296E-05</v>
      </c>
      <c r="T437" s="30">
        <v>5.2805001330404015E-05</v>
      </c>
      <c r="U437" s="30">
        <v>5.5188074757429584E-05</v>
      </c>
      <c r="V437" s="30">
        <v>5.7571148184455146E-05</v>
      </c>
      <c r="W437" s="30">
        <v>5.995422161148072E-05</v>
      </c>
      <c r="X437" s="30">
        <v>6.233729503850639E-05</v>
      </c>
    </row>
    <row r="438" spans="1:24" ht="13.5" customHeight="1">
      <c r="A438" s="5" t="s">
        <v>374</v>
      </c>
      <c r="B438" s="5" t="s">
        <v>89</v>
      </c>
      <c r="C438" s="5" t="s">
        <v>62</v>
      </c>
      <c r="D438" s="5" t="s">
        <v>76</v>
      </c>
      <c r="E438" s="5" t="s">
        <v>90</v>
      </c>
      <c r="F438" s="5" t="s">
        <v>91</v>
      </c>
      <c r="G438" s="5" t="s">
        <v>20</v>
      </c>
      <c r="H438" s="5" t="s">
        <v>406</v>
      </c>
      <c r="I438" s="5" t="s">
        <v>23</v>
      </c>
      <c r="J438" s="30">
        <v>0.045379145089043144</v>
      </c>
      <c r="K438" s="30">
        <v>0.051925114804388085</v>
      </c>
      <c r="L438" s="30">
        <v>0.05847108451973302</v>
      </c>
      <c r="M438" s="30">
        <v>0.06501705423507784</v>
      </c>
      <c r="N438" s="30">
        <v>0.07156302395042277</v>
      </c>
      <c r="O438" s="30">
        <v>0.07810899366576772</v>
      </c>
      <c r="P438" s="30">
        <v>0.07568666162961468</v>
      </c>
      <c r="Q438" s="30">
        <v>0.07326432959346164</v>
      </c>
      <c r="R438" s="30">
        <v>0.07084199755730862</v>
      </c>
      <c r="S438" s="30">
        <v>0.06841966552115558</v>
      </c>
      <c r="T438" s="30">
        <v>0.06599733348500256</v>
      </c>
      <c r="U438" s="30">
        <v>0.06897577279416127</v>
      </c>
      <c r="V438" s="30">
        <v>0.07195421210332001</v>
      </c>
      <c r="W438" s="30">
        <v>0.07493265141247873</v>
      </c>
      <c r="X438" s="30">
        <v>0.07791109072163759</v>
      </c>
    </row>
    <row r="439" spans="1:24" ht="13.5" customHeight="1">
      <c r="A439" s="5" t="s">
        <v>374</v>
      </c>
      <c r="B439" s="5" t="s">
        <v>89</v>
      </c>
      <c r="C439" s="5" t="s">
        <v>62</v>
      </c>
      <c r="D439" s="5" t="s">
        <v>76</v>
      </c>
      <c r="E439" s="5" t="s">
        <v>90</v>
      </c>
      <c r="F439" s="5" t="s">
        <v>91</v>
      </c>
      <c r="G439" s="5" t="s">
        <v>20</v>
      </c>
      <c r="H439" s="5" t="s">
        <v>406</v>
      </c>
      <c r="I439" s="5" t="s">
        <v>24</v>
      </c>
      <c r="J439" s="30">
        <v>0.00010719570220740968</v>
      </c>
      <c r="K439" s="30">
        <v>0.00012265874847873013</v>
      </c>
      <c r="L439" s="30">
        <v>0.00013812179475005057</v>
      </c>
      <c r="M439" s="30">
        <v>0.00015358484102137075</v>
      </c>
      <c r="N439" s="30">
        <v>0.0001690478872926912</v>
      </c>
      <c r="O439" s="30">
        <v>0.00018451093356401164</v>
      </c>
      <c r="P439" s="30">
        <v>0.00017878884287487643</v>
      </c>
      <c r="Q439" s="30">
        <v>0.00017306675218574128</v>
      </c>
      <c r="R439" s="30">
        <v>0.00016734466149660607</v>
      </c>
      <c r="S439" s="30">
        <v>0.00016162257080747086</v>
      </c>
      <c r="T439" s="30">
        <v>0.00015590048011833565</v>
      </c>
      <c r="U439" s="30">
        <v>0.00016293622071241116</v>
      </c>
      <c r="V439" s="30">
        <v>0.00016997196130648663</v>
      </c>
      <c r="W439" s="30">
        <v>0.00017700770190056213</v>
      </c>
      <c r="X439" s="30">
        <v>0.00018404344249463788</v>
      </c>
    </row>
    <row r="440" spans="1:24" ht="13.5" customHeight="1">
      <c r="A440" s="5" t="s">
        <v>374</v>
      </c>
      <c r="B440" s="5" t="s">
        <v>89</v>
      </c>
      <c r="C440" s="5" t="s">
        <v>62</v>
      </c>
      <c r="D440" s="5" t="s">
        <v>76</v>
      </c>
      <c r="E440" s="5" t="s">
        <v>90</v>
      </c>
      <c r="F440" s="5" t="s">
        <v>91</v>
      </c>
      <c r="G440" s="5" t="s">
        <v>20</v>
      </c>
      <c r="H440" s="5" t="s">
        <v>425</v>
      </c>
      <c r="I440" s="5" t="s">
        <v>22</v>
      </c>
      <c r="J440" s="30">
        <v>0.0003320622760000003</v>
      </c>
      <c r="K440" s="30">
        <v>0.0003225078395499995</v>
      </c>
      <c r="L440" s="30">
        <v>0.0003131407876666667</v>
      </c>
      <c r="M440" s="30">
        <v>0.0003033820666000006</v>
      </c>
      <c r="N440" s="30">
        <v>0.0002908583032208331</v>
      </c>
      <c r="O440" s="30">
        <v>0.00027874311111111144</v>
      </c>
      <c r="P440" s="30">
        <v>0.00022286047777777835</v>
      </c>
      <c r="Q440" s="30">
        <v>0.00016551705154166604</v>
      </c>
      <c r="R440" s="30">
        <v>0.00011006423491666665</v>
      </c>
      <c r="S440" s="30">
        <v>5.50321174583334E-05</v>
      </c>
      <c r="T440" s="30">
        <v>0</v>
      </c>
      <c r="U440" s="30">
        <v>0</v>
      </c>
      <c r="V440" s="30">
        <v>0</v>
      </c>
      <c r="W440" s="30">
        <v>0</v>
      </c>
      <c r="X440" s="30">
        <v>0</v>
      </c>
    </row>
    <row r="441" spans="1:24" ht="13.5" customHeight="1">
      <c r="A441" s="5" t="s">
        <v>374</v>
      </c>
      <c r="B441" s="5" t="s">
        <v>89</v>
      </c>
      <c r="C441" s="5" t="s">
        <v>62</v>
      </c>
      <c r="D441" s="5" t="s">
        <v>76</v>
      </c>
      <c r="E441" s="5" t="s">
        <v>90</v>
      </c>
      <c r="F441" s="5" t="s">
        <v>91</v>
      </c>
      <c r="G441" s="5" t="s">
        <v>20</v>
      </c>
      <c r="H441" s="5" t="s">
        <v>425</v>
      </c>
      <c r="I441" s="5" t="s">
        <v>23</v>
      </c>
      <c r="J441" s="30">
        <v>0.04280906631837666</v>
      </c>
      <c r="K441" s="30">
        <v>0.0415773199467328</v>
      </c>
      <c r="L441" s="30">
        <v>0.040369730966401694</v>
      </c>
      <c r="M441" s="30">
        <v>0.03911164846947438</v>
      </c>
      <c r="N441" s="30">
        <v>0.037497100067552205</v>
      </c>
      <c r="O441" s="30">
        <v>0.03593522417869048</v>
      </c>
      <c r="P441" s="30">
        <v>0.02873090279286651</v>
      </c>
      <c r="Q441" s="30">
        <v>0.021338257755811264</v>
      </c>
      <c r="R441" s="30">
        <v>0.014189347819289674</v>
      </c>
      <c r="S441" s="30">
        <v>0.007094673909644846</v>
      </c>
      <c r="T441" s="30">
        <v>0</v>
      </c>
      <c r="U441" s="30">
        <v>0</v>
      </c>
      <c r="V441" s="30">
        <v>0</v>
      </c>
      <c r="W441" s="30">
        <v>0</v>
      </c>
      <c r="X441" s="30">
        <v>0</v>
      </c>
    </row>
    <row r="442" spans="1:24" ht="13.5" customHeight="1">
      <c r="A442" s="5" t="s">
        <v>374</v>
      </c>
      <c r="B442" s="5" t="s">
        <v>89</v>
      </c>
      <c r="C442" s="5" t="s">
        <v>62</v>
      </c>
      <c r="D442" s="5" t="s">
        <v>76</v>
      </c>
      <c r="E442" s="5" t="s">
        <v>90</v>
      </c>
      <c r="F442" s="5" t="s">
        <v>91</v>
      </c>
      <c r="G442" s="5" t="s">
        <v>20</v>
      </c>
      <c r="H442" s="5" t="s">
        <v>425</v>
      </c>
      <c r="I442" s="5" t="s">
        <v>24</v>
      </c>
      <c r="J442" s="30">
        <v>0.0006535828924444452</v>
      </c>
      <c r="K442" s="30">
        <v>0.0006347773349873005</v>
      </c>
      <c r="L442" s="30">
        <v>0.00061634059794709</v>
      </c>
      <c r="M442" s="30">
        <v>0.0005971329564825408</v>
      </c>
      <c r="N442" s="30">
        <v>0.0005724830095140207</v>
      </c>
      <c r="O442" s="30">
        <v>0.0005486372345679018</v>
      </c>
      <c r="P442" s="30">
        <v>0.0004386460197530875</v>
      </c>
      <c r="Q442" s="30">
        <v>0.00032577959351058063</v>
      </c>
      <c r="R442" s="30">
        <v>0.00021663436713756612</v>
      </c>
      <c r="S442" s="30">
        <v>0.00010831718356878321</v>
      </c>
      <c r="T442" s="30">
        <v>0</v>
      </c>
      <c r="U442" s="30">
        <v>0</v>
      </c>
      <c r="V442" s="30">
        <v>0</v>
      </c>
      <c r="W442" s="30">
        <v>0</v>
      </c>
      <c r="X442" s="30">
        <v>0</v>
      </c>
    </row>
    <row r="443" spans="1:24" ht="13.5" customHeight="1">
      <c r="A443" s="5" t="s">
        <v>374</v>
      </c>
      <c r="B443" s="5" t="s">
        <v>89</v>
      </c>
      <c r="C443" s="5" t="s">
        <v>62</v>
      </c>
      <c r="D443" s="5" t="s">
        <v>76</v>
      </c>
      <c r="E443" s="5" t="s">
        <v>90</v>
      </c>
      <c r="F443" s="5" t="s">
        <v>91</v>
      </c>
      <c r="G443" s="5" t="s">
        <v>20</v>
      </c>
      <c r="H443" s="5" t="s">
        <v>426</v>
      </c>
      <c r="I443" s="5" t="s">
        <v>22</v>
      </c>
      <c r="J443" s="30">
        <v>0</v>
      </c>
      <c r="K443" s="30">
        <v>4.287333333333335E-05</v>
      </c>
      <c r="L443" s="30">
        <v>8.574666666666662E-05</v>
      </c>
      <c r="M443" s="30">
        <v>0.00012862000000000016</v>
      </c>
      <c r="N443" s="30">
        <v>0.0001714933333333332</v>
      </c>
      <c r="O443" s="30">
        <v>0.00021436666666666676</v>
      </c>
      <c r="P443" s="30">
        <v>0.00020026666666666647</v>
      </c>
      <c r="Q443" s="30">
        <v>0.00018616666666666673</v>
      </c>
      <c r="R443" s="30">
        <v>0.00017206666666666644</v>
      </c>
      <c r="S443" s="30">
        <v>0.0001579666666666667</v>
      </c>
      <c r="T443" s="30">
        <v>0.00014386666666666646</v>
      </c>
      <c r="U443" s="30">
        <v>0.00014048666666666653</v>
      </c>
      <c r="V443" s="30">
        <v>0.00013710666666666665</v>
      </c>
      <c r="W443" s="30">
        <v>0.00013372666666666675</v>
      </c>
      <c r="X443" s="30">
        <v>0.00013034666666666685</v>
      </c>
    </row>
    <row r="444" spans="1:24" ht="13.5" customHeight="1">
      <c r="A444" s="5" t="s">
        <v>374</v>
      </c>
      <c r="B444" s="5" t="s">
        <v>89</v>
      </c>
      <c r="C444" s="5" t="s">
        <v>62</v>
      </c>
      <c r="D444" s="5" t="s">
        <v>76</v>
      </c>
      <c r="E444" s="5" t="s">
        <v>90</v>
      </c>
      <c r="F444" s="5" t="s">
        <v>91</v>
      </c>
      <c r="G444" s="5" t="s">
        <v>20</v>
      </c>
      <c r="H444" s="5" t="s">
        <v>426</v>
      </c>
      <c r="I444" s="5" t="s">
        <v>24</v>
      </c>
      <c r="J444" s="30">
        <v>0</v>
      </c>
      <c r="K444" s="30">
        <v>8.43856084656085E-05</v>
      </c>
      <c r="L444" s="30">
        <v>0.00016877121693121677</v>
      </c>
      <c r="M444" s="30">
        <v>0.0002531568253968257</v>
      </c>
      <c r="N444" s="30">
        <v>0.00033754243386243353</v>
      </c>
      <c r="O444" s="30">
        <v>0.0004219280423280425</v>
      </c>
      <c r="P444" s="30">
        <v>0.000394175661375661</v>
      </c>
      <c r="Q444" s="30">
        <v>0.0003664232804232805</v>
      </c>
      <c r="R444" s="30">
        <v>0.000338670899470899</v>
      </c>
      <c r="S444" s="30">
        <v>0.00031091851851851863</v>
      </c>
      <c r="T444" s="30">
        <v>0.00028316613756613714</v>
      </c>
      <c r="U444" s="30">
        <v>0.0002765134391534389</v>
      </c>
      <c r="V444" s="30">
        <v>0.00026986074074074074</v>
      </c>
      <c r="W444" s="30">
        <v>0.0002632080423280425</v>
      </c>
      <c r="X444" s="30">
        <v>0.0002565553439153443</v>
      </c>
    </row>
    <row r="445" spans="1:24" ht="13.5" customHeight="1">
      <c r="A445" s="5" t="s">
        <v>374</v>
      </c>
      <c r="B445" s="5" t="s">
        <v>199</v>
      </c>
      <c r="C445" s="5" t="s">
        <v>62</v>
      </c>
      <c r="D445" s="5" t="s">
        <v>76</v>
      </c>
      <c r="E445" s="5" t="s">
        <v>90</v>
      </c>
      <c r="F445" s="5" t="s">
        <v>91</v>
      </c>
      <c r="G445" s="5" t="s">
        <v>200</v>
      </c>
      <c r="H445" s="5" t="s">
        <v>188</v>
      </c>
      <c r="I445" s="5" t="s">
        <v>23</v>
      </c>
      <c r="J445" s="30">
        <v>4.61869181715</v>
      </c>
      <c r="K445" s="30">
        <v>4.63824042604</v>
      </c>
      <c r="L445" s="30">
        <v>4.657787166205</v>
      </c>
      <c r="M445" s="30">
        <v>4.677335775095</v>
      </c>
      <c r="N445" s="30">
        <v>4.69688475773</v>
      </c>
      <c r="O445" s="30">
        <v>4.716432992875</v>
      </c>
      <c r="P445" s="30">
        <v>4.859485257575</v>
      </c>
      <c r="Q445" s="30">
        <v>5.002539764745</v>
      </c>
      <c r="R445" s="30">
        <v>5.14559315068</v>
      </c>
      <c r="S445" s="30">
        <v>5.288646536615</v>
      </c>
      <c r="T445" s="30">
        <v>5.43322992255</v>
      </c>
      <c r="U445" s="30">
        <v>5.51697153223</v>
      </c>
      <c r="V445" s="30">
        <v>5.60071314191</v>
      </c>
      <c r="W445" s="30">
        <v>5.68445475159</v>
      </c>
      <c r="X445" s="30">
        <v>5.76819636127</v>
      </c>
    </row>
    <row r="446" spans="1:24" ht="13.5" customHeight="1">
      <c r="A446" s="5" t="s">
        <v>375</v>
      </c>
      <c r="B446" s="5" t="s">
        <v>89</v>
      </c>
      <c r="C446" s="5" t="s">
        <v>62</v>
      </c>
      <c r="D446" s="5" t="s">
        <v>76</v>
      </c>
      <c r="E446" s="5" t="s">
        <v>90</v>
      </c>
      <c r="F446" s="5" t="s">
        <v>94</v>
      </c>
      <c r="G446" s="5" t="s">
        <v>20</v>
      </c>
      <c r="H446" s="5" t="s">
        <v>195</v>
      </c>
      <c r="I446" s="5" t="s">
        <v>22</v>
      </c>
      <c r="J446" s="30">
        <v>3.5290937260125864E-05</v>
      </c>
      <c r="K446" s="30">
        <v>2.4569437193947272E-05</v>
      </c>
      <c r="L446" s="30">
        <v>3.0979909268824685E-05</v>
      </c>
      <c r="M446" s="30">
        <v>3.4698197475747816E-05</v>
      </c>
      <c r="N446" s="30">
        <v>3.2549634274426976E-05</v>
      </c>
      <c r="O446" s="30">
        <v>3.643835117852585E-05</v>
      </c>
      <c r="P446" s="30">
        <v>6.289650601309548E-05</v>
      </c>
      <c r="Q446" s="30">
        <v>6.657912751386772E-05</v>
      </c>
      <c r="R446" s="30">
        <v>6.34282595303103E-05</v>
      </c>
      <c r="S446" s="30">
        <v>6.904228108655629E-05</v>
      </c>
      <c r="T446" s="30">
        <v>5.7831873459719255E-05</v>
      </c>
      <c r="U446" s="30">
        <v>4.999896664530279E-05</v>
      </c>
      <c r="V446" s="30">
        <v>5.986987405397436E-05</v>
      </c>
      <c r="W446" s="30">
        <v>6.194154703922338E-05</v>
      </c>
      <c r="X446" s="30">
        <v>6.116387851722156E-05</v>
      </c>
    </row>
    <row r="447" spans="1:24" ht="13.5" customHeight="1">
      <c r="A447" s="5" t="s">
        <v>375</v>
      </c>
      <c r="B447" s="5" t="s">
        <v>89</v>
      </c>
      <c r="C447" s="5" t="s">
        <v>62</v>
      </c>
      <c r="D447" s="5" t="s">
        <v>76</v>
      </c>
      <c r="E447" s="5" t="s">
        <v>90</v>
      </c>
      <c r="F447" s="5" t="s">
        <v>94</v>
      </c>
      <c r="G447" s="5" t="s">
        <v>20</v>
      </c>
      <c r="H447" s="5" t="s">
        <v>195</v>
      </c>
      <c r="I447" s="5" t="s">
        <v>23</v>
      </c>
      <c r="J447" s="30">
        <v>0.08909798737773018</v>
      </c>
      <c r="K447" s="30">
        <v>0.06202973270017486</v>
      </c>
      <c r="L447" s="30">
        <v>0.07821406228606137</v>
      </c>
      <c r="M447" s="30">
        <v>0.08760151474404741</v>
      </c>
      <c r="N447" s="30">
        <v>0.08194993521585958</v>
      </c>
      <c r="O447" s="30">
        <v>0.09174052443345017</v>
      </c>
      <c r="P447" s="30">
        <v>0.15879295178679892</v>
      </c>
      <c r="Q447" s="30">
        <v>0.16762569866342897</v>
      </c>
      <c r="R447" s="30">
        <v>0.16135279351237383</v>
      </c>
      <c r="S447" s="30">
        <v>0.17382715930064202</v>
      </c>
      <c r="T447" s="30">
        <v>0.14862989759856854</v>
      </c>
      <c r="U447" s="30">
        <v>0.12588196976030758</v>
      </c>
      <c r="V447" s="30">
        <v>0.15386762900011025</v>
      </c>
      <c r="W447" s="30">
        <v>0.15594970205310663</v>
      </c>
      <c r="X447" s="30">
        <v>0.1539917726809929</v>
      </c>
    </row>
    <row r="448" spans="1:24" ht="13.5" customHeight="1">
      <c r="A448" s="5" t="s">
        <v>375</v>
      </c>
      <c r="B448" s="5" t="s">
        <v>89</v>
      </c>
      <c r="C448" s="5" t="s">
        <v>62</v>
      </c>
      <c r="D448" s="5" t="s">
        <v>76</v>
      </c>
      <c r="E448" s="5" t="s">
        <v>90</v>
      </c>
      <c r="F448" s="5" t="s">
        <v>94</v>
      </c>
      <c r="G448" s="5" t="s">
        <v>20</v>
      </c>
      <c r="H448" s="5" t="s">
        <v>195</v>
      </c>
      <c r="I448" s="5" t="s">
        <v>24</v>
      </c>
      <c r="J448" s="30">
        <v>5.209614547923342E-05</v>
      </c>
      <c r="K448" s="30">
        <v>3.626916919106502E-05</v>
      </c>
      <c r="L448" s="30">
        <v>4.573224701588406E-05</v>
      </c>
      <c r="M448" s="30">
        <v>5.122114865467535E-05</v>
      </c>
      <c r="N448" s="30">
        <v>4.8049460119392206E-05</v>
      </c>
      <c r="O448" s="30">
        <v>5.3789946977823885E-05</v>
      </c>
      <c r="P448" s="30">
        <v>9.284722316218857E-05</v>
      </c>
      <c r="Q448" s="30">
        <v>9.828347394904285E-05</v>
      </c>
      <c r="R448" s="30">
        <v>9.363219263998192E-05</v>
      </c>
      <c r="S448" s="30">
        <v>0.00010191955779444025</v>
      </c>
      <c r="T448" s="30">
        <v>8.537086082149035E-05</v>
      </c>
      <c r="U448" s="30">
        <v>7.380799838116125E-05</v>
      </c>
      <c r="V448" s="30">
        <v>8.837933788920025E-05</v>
      </c>
      <c r="W448" s="30">
        <v>9.143752181980594E-05</v>
      </c>
      <c r="X448" s="30">
        <v>9.028953495399376E-05</v>
      </c>
    </row>
    <row r="449" spans="1:24" ht="13.5" customHeight="1">
      <c r="A449" s="5"/>
      <c r="B449" s="5" t="s">
        <v>185</v>
      </c>
      <c r="C449" s="5" t="s">
        <v>62</v>
      </c>
      <c r="D449" s="5" t="s">
        <v>76</v>
      </c>
      <c r="E449" s="5" t="s">
        <v>90</v>
      </c>
      <c r="F449" s="5" t="s">
        <v>186</v>
      </c>
      <c r="G449" s="5" t="s">
        <v>187</v>
      </c>
      <c r="H449" s="5" t="s">
        <v>188</v>
      </c>
      <c r="I449" s="5" t="s">
        <v>22</v>
      </c>
      <c r="J449" s="30">
        <v>0.006289928579541599</v>
      </c>
      <c r="K449" s="30">
        <v>0.00602183039036544</v>
      </c>
      <c r="L449" s="30">
        <v>0.0021707675513999995</v>
      </c>
      <c r="M449" s="30">
        <v>0.006297692504313671</v>
      </c>
      <c r="N449" s="30">
        <v>0.0059133378306456715</v>
      </c>
      <c r="O449" s="30">
        <v>0.005473149909919273</v>
      </c>
      <c r="P449" s="30">
        <v>0.00502015858765344</v>
      </c>
      <c r="Q449" s="30">
        <v>0.00838461012850944</v>
      </c>
      <c r="R449" s="30">
        <v>0.007842741765929279</v>
      </c>
      <c r="S449" s="30">
        <v>0.008447936252535359</v>
      </c>
      <c r="T449" s="30">
        <v>0.008233427487420076</v>
      </c>
      <c r="U449" s="30">
        <v>0.004803252329989512</v>
      </c>
      <c r="V449" s="30">
        <v>0.0049258153296928816</v>
      </c>
      <c r="W449" s="30">
        <v>0.0050178984304428</v>
      </c>
      <c r="X449" s="30">
        <v>0.005049410597426162</v>
      </c>
    </row>
    <row r="450" spans="1:24" ht="13.5" customHeight="1">
      <c r="A450" s="5" t="s">
        <v>375</v>
      </c>
      <c r="B450" s="5" t="s">
        <v>89</v>
      </c>
      <c r="C450" s="5" t="s">
        <v>62</v>
      </c>
      <c r="D450" s="5" t="s">
        <v>76</v>
      </c>
      <c r="E450" s="5" t="s">
        <v>90</v>
      </c>
      <c r="F450" s="5" t="s">
        <v>95</v>
      </c>
      <c r="G450" s="5" t="s">
        <v>20</v>
      </c>
      <c r="H450" s="5" t="s">
        <v>195</v>
      </c>
      <c r="I450" s="5" t="s">
        <v>22</v>
      </c>
      <c r="J450" s="30">
        <v>0.00028319901007659877</v>
      </c>
      <c r="K450" s="30">
        <v>0.00025624418240786673</v>
      </c>
      <c r="L450" s="30">
        <v>0.0002462794214183518</v>
      </c>
      <c r="M450" s="30">
        <v>0.00024332037171218848</v>
      </c>
      <c r="N450" s="30">
        <v>0.0002365592724701964</v>
      </c>
      <c r="O450" s="30">
        <v>0.0002106997471747767</v>
      </c>
      <c r="P450" s="30">
        <v>0.00020987705958829773</v>
      </c>
      <c r="Q450" s="30">
        <v>0.00020368665454762255</v>
      </c>
      <c r="R450" s="30">
        <v>0.00021444191846627713</v>
      </c>
      <c r="S450" s="30">
        <v>0.0002030148754826612</v>
      </c>
      <c r="T450" s="30">
        <v>0.0001935157609015845</v>
      </c>
      <c r="U450" s="30">
        <v>0.0001844046302633056</v>
      </c>
      <c r="V450" s="30">
        <v>0.00023088851194582037</v>
      </c>
      <c r="W450" s="30">
        <v>0.0002189078395521168</v>
      </c>
      <c r="X450" s="30">
        <v>0.000217814898316721</v>
      </c>
    </row>
    <row r="451" spans="1:24" ht="13.5" customHeight="1">
      <c r="A451" s="5" t="s">
        <v>375</v>
      </c>
      <c r="B451" s="5" t="s">
        <v>89</v>
      </c>
      <c r="C451" s="5" t="s">
        <v>62</v>
      </c>
      <c r="D451" s="5" t="s">
        <v>76</v>
      </c>
      <c r="E451" s="5" t="s">
        <v>90</v>
      </c>
      <c r="F451" s="5" t="s">
        <v>95</v>
      </c>
      <c r="G451" s="5" t="s">
        <v>20</v>
      </c>
      <c r="H451" s="5" t="s">
        <v>195</v>
      </c>
      <c r="I451" s="5" t="s">
        <v>23</v>
      </c>
      <c r="J451" s="30">
        <v>0.7149841796267581</v>
      </c>
      <c r="K451" s="30">
        <v>0.6469321220207082</v>
      </c>
      <c r="L451" s="30">
        <v>0.6217743841481852</v>
      </c>
      <c r="M451" s="30">
        <v>0.6143037587174546</v>
      </c>
      <c r="N451" s="30">
        <v>0.5955832526473066</v>
      </c>
      <c r="O451" s="30">
        <v>0.5304769474641023</v>
      </c>
      <c r="P451" s="30">
        <v>0.5298704159722445</v>
      </c>
      <c r="Q451" s="30">
        <v>0.5128201442689388</v>
      </c>
      <c r="R451" s="30">
        <v>0.5455108314008194</v>
      </c>
      <c r="S451" s="30">
        <v>0.5111288118751919</v>
      </c>
      <c r="T451" s="30">
        <v>0.4973421403431602</v>
      </c>
      <c r="U451" s="30">
        <v>0.464273957002808</v>
      </c>
      <c r="V451" s="30">
        <v>0.5933913918783109</v>
      </c>
      <c r="W451" s="30">
        <v>0.5511423912874541</v>
      </c>
      <c r="X451" s="30">
        <v>0.5483907025071658</v>
      </c>
    </row>
    <row r="452" spans="1:24" ht="13.5" customHeight="1">
      <c r="A452" s="5" t="s">
        <v>375</v>
      </c>
      <c r="B452" s="5" t="s">
        <v>89</v>
      </c>
      <c r="C452" s="5" t="s">
        <v>62</v>
      </c>
      <c r="D452" s="5" t="s">
        <v>76</v>
      </c>
      <c r="E452" s="5" t="s">
        <v>90</v>
      </c>
      <c r="F452" s="5" t="s">
        <v>95</v>
      </c>
      <c r="G452" s="5" t="s">
        <v>20</v>
      </c>
      <c r="H452" s="5" t="s">
        <v>195</v>
      </c>
      <c r="I452" s="5" t="s">
        <v>24</v>
      </c>
      <c r="J452" s="30">
        <v>0.0004180556815416458</v>
      </c>
      <c r="K452" s="30">
        <v>0.00037826522164970805</v>
      </c>
      <c r="L452" s="30">
        <v>0.0003635553363794717</v>
      </c>
      <c r="M452" s="30">
        <v>0.0003591872153846592</v>
      </c>
      <c r="N452" s="30">
        <v>0.00034920654507505184</v>
      </c>
      <c r="O452" s="30">
        <v>0.00031103296011514655</v>
      </c>
      <c r="P452" s="30">
        <v>0.00030981851653510614</v>
      </c>
      <c r="Q452" s="30">
        <v>0.0003006802995703</v>
      </c>
      <c r="R452" s="30">
        <v>0.0003165571177359329</v>
      </c>
      <c r="S452" s="30">
        <v>0.0002996886257124998</v>
      </c>
      <c r="T452" s="30">
        <v>0.00028566612323567233</v>
      </c>
      <c r="U452" s="30">
        <v>0.00027221635896011774</v>
      </c>
      <c r="V452" s="30">
        <v>0.00034083542239621105</v>
      </c>
      <c r="W452" s="30">
        <v>0.00032314966791026773</v>
      </c>
      <c r="X452" s="30">
        <v>0.0003215362784675405</v>
      </c>
    </row>
    <row r="453" spans="1:24" ht="13.5" customHeight="1">
      <c r="A453" s="5" t="s">
        <v>375</v>
      </c>
      <c r="B453" s="5" t="s">
        <v>201</v>
      </c>
      <c r="C453" s="5" t="s">
        <v>62</v>
      </c>
      <c r="D453" s="5" t="s">
        <v>76</v>
      </c>
      <c r="E453" s="5" t="s">
        <v>90</v>
      </c>
      <c r="F453" s="5" t="s">
        <v>202</v>
      </c>
      <c r="G453" s="5" t="s">
        <v>203</v>
      </c>
      <c r="H453" s="5" t="s">
        <v>188</v>
      </c>
      <c r="I453" s="5" t="s">
        <v>23</v>
      </c>
      <c r="J453" s="30">
        <v>0.2335024510755948</v>
      </c>
      <c r="K453" s="30">
        <v>0.20778363874604602</v>
      </c>
      <c r="L453" s="30">
        <v>0.18950923565555522</v>
      </c>
      <c r="M453" s="30">
        <v>0.1438929377204</v>
      </c>
      <c r="N453" s="30">
        <v>0.15147229318602481</v>
      </c>
      <c r="O453" s="30">
        <v>0.1701522805154788</v>
      </c>
      <c r="P453" s="30">
        <v>0.1549913329064408</v>
      </c>
      <c r="Q453" s="30">
        <v>0.14890011372936482</v>
      </c>
      <c r="R453" s="30">
        <v>0.1380708654371948</v>
      </c>
      <c r="S453" s="30">
        <v>0.135363739753968</v>
      </c>
      <c r="T453" s="30">
        <v>0.13845706513532519</v>
      </c>
      <c r="U453" s="30">
        <v>0.1358274776154296</v>
      </c>
      <c r="V453" s="30">
        <v>0.1331971445362712</v>
      </c>
      <c r="W453" s="30">
        <v>0.13056755701637562</v>
      </c>
      <c r="X453" s="30">
        <v>0.1279372239372172</v>
      </c>
    </row>
    <row r="454" spans="1:24" ht="13.5" customHeight="1">
      <c r="A454" s="5" t="s">
        <v>375</v>
      </c>
      <c r="B454" s="5" t="s">
        <v>89</v>
      </c>
      <c r="C454" s="5" t="s">
        <v>62</v>
      </c>
      <c r="D454" s="5" t="s">
        <v>76</v>
      </c>
      <c r="E454" s="5" t="s">
        <v>90</v>
      </c>
      <c r="F454" s="5" t="s">
        <v>19</v>
      </c>
      <c r="G454" s="5" t="s">
        <v>20</v>
      </c>
      <c r="H454" s="5" t="s">
        <v>195</v>
      </c>
      <c r="I454" s="5" t="s">
        <v>22</v>
      </c>
      <c r="J454" s="30">
        <v>0.0003346125113097403</v>
      </c>
      <c r="K454" s="30">
        <v>0.00029955471742570787</v>
      </c>
      <c r="L454" s="30">
        <v>0.0002914076717033177</v>
      </c>
      <c r="M454" s="30">
        <v>0.00025748545591324396</v>
      </c>
      <c r="N454" s="30">
        <v>0.0002641737036244547</v>
      </c>
      <c r="O454" s="30">
        <v>0.000288388572404549</v>
      </c>
      <c r="P454" s="30">
        <v>0.00030550532551963525</v>
      </c>
      <c r="Q454" s="30">
        <v>0.00034270906161029566</v>
      </c>
      <c r="R454" s="30">
        <v>0.00037502031881353834</v>
      </c>
      <c r="S454" s="30">
        <v>0.00034756935722331846</v>
      </c>
      <c r="T454" s="30">
        <v>0.00033498185401804127</v>
      </c>
      <c r="U454" s="30">
        <v>0.0003377087844528249</v>
      </c>
      <c r="V454" s="30">
        <v>0.00022565664695329676</v>
      </c>
      <c r="W454" s="30">
        <v>0.00022084372000331736</v>
      </c>
      <c r="X454" s="30">
        <v>0.00024765085560848687</v>
      </c>
    </row>
    <row r="455" spans="1:24" ht="13.5" customHeight="1">
      <c r="A455" s="5" t="s">
        <v>375</v>
      </c>
      <c r="B455" s="5" t="s">
        <v>89</v>
      </c>
      <c r="C455" s="5" t="s">
        <v>62</v>
      </c>
      <c r="D455" s="5" t="s">
        <v>76</v>
      </c>
      <c r="E455" s="5" t="s">
        <v>90</v>
      </c>
      <c r="F455" s="5" t="s">
        <v>19</v>
      </c>
      <c r="G455" s="5" t="s">
        <v>20</v>
      </c>
      <c r="H455" s="5" t="s">
        <v>195</v>
      </c>
      <c r="I455" s="5" t="s">
        <v>23</v>
      </c>
      <c r="J455" s="30">
        <v>0.8447863282676532</v>
      </c>
      <c r="K455" s="30">
        <v>0.7562769510882655</v>
      </c>
      <c r="L455" s="30">
        <v>0.7357083452847729</v>
      </c>
      <c r="M455" s="30">
        <v>0.6500659285926116</v>
      </c>
      <c r="N455" s="30">
        <v>0.6651078692692586</v>
      </c>
      <c r="O455" s="30">
        <v>0.7260734368408838</v>
      </c>
      <c r="P455" s="30">
        <v>0.771300275658384</v>
      </c>
      <c r="Q455" s="30">
        <v>0.862835666909999</v>
      </c>
      <c r="R455" s="30">
        <v>0.9540002597036327</v>
      </c>
      <c r="S455" s="30">
        <v>0.8750723915152299</v>
      </c>
      <c r="T455" s="30">
        <v>0.8609148499185036</v>
      </c>
      <c r="U455" s="30">
        <v>0.8502465119701533</v>
      </c>
      <c r="V455" s="30">
        <v>0.5799453194692967</v>
      </c>
      <c r="W455" s="30">
        <v>0.5560163409061807</v>
      </c>
      <c r="X455" s="30">
        <v>0.6235084364438678</v>
      </c>
    </row>
    <row r="456" spans="1:24" ht="13.5" customHeight="1">
      <c r="A456" s="5" t="s">
        <v>375</v>
      </c>
      <c r="B456" s="5" t="s">
        <v>89</v>
      </c>
      <c r="C456" s="5" t="s">
        <v>62</v>
      </c>
      <c r="D456" s="5" t="s">
        <v>76</v>
      </c>
      <c r="E456" s="5" t="s">
        <v>90</v>
      </c>
      <c r="F456" s="5" t="s">
        <v>19</v>
      </c>
      <c r="G456" s="5" t="s">
        <v>20</v>
      </c>
      <c r="H456" s="5" t="s">
        <v>195</v>
      </c>
      <c r="I456" s="5" t="s">
        <v>24</v>
      </c>
      <c r="J456" s="30">
        <v>0.0004939518024096166</v>
      </c>
      <c r="K456" s="30">
        <v>0.0004421998209617593</v>
      </c>
      <c r="L456" s="30">
        <v>0.00043017322965727855</v>
      </c>
      <c r="M456" s="30">
        <v>0.0003800975777766935</v>
      </c>
      <c r="N456" s="30">
        <v>0.00038997070535038553</v>
      </c>
      <c r="O456" s="30">
        <v>0.0004257164640257628</v>
      </c>
      <c r="P456" s="30">
        <v>0.00045098405195755683</v>
      </c>
      <c r="Q456" s="30">
        <v>0.0005059038528532937</v>
      </c>
      <c r="R456" s="30">
        <v>0.0005536014230104613</v>
      </c>
      <c r="S456" s="30">
        <v>0.0005130785749487083</v>
      </c>
      <c r="T456" s="30">
        <v>0.0004944970225980609</v>
      </c>
      <c r="U456" s="30">
        <v>0.0004985224913351225</v>
      </c>
      <c r="V456" s="30">
        <v>0.0003331121931215332</v>
      </c>
      <c r="W456" s="30">
        <v>0.00032600739619537323</v>
      </c>
      <c r="X456" s="30">
        <v>0.0003655798344696711</v>
      </c>
    </row>
    <row r="457" spans="1:24" ht="13.5" customHeight="1">
      <c r="A457" s="5"/>
      <c r="B457" s="5" t="s">
        <v>185</v>
      </c>
      <c r="C457" s="5" t="s">
        <v>62</v>
      </c>
      <c r="D457" s="5" t="s">
        <v>76</v>
      </c>
      <c r="E457" s="5" t="s">
        <v>189</v>
      </c>
      <c r="F457" s="5" t="s">
        <v>186</v>
      </c>
      <c r="G457" s="5" t="s">
        <v>187</v>
      </c>
      <c r="H457" s="5" t="s">
        <v>188</v>
      </c>
      <c r="I457" s="5" t="s">
        <v>22</v>
      </c>
      <c r="J457" s="30">
        <v>0.00021987964769904005</v>
      </c>
      <c r="K457" s="30">
        <v>0.00011743388294400002</v>
      </c>
      <c r="L457" s="30">
        <v>0.00012145033313280002</v>
      </c>
      <c r="M457" s="30">
        <v>0.00012546678332160002</v>
      </c>
      <c r="N457" s="30">
        <v>0.00011641864449600002</v>
      </c>
      <c r="O457" s="30">
        <v>0.0001330852438944</v>
      </c>
      <c r="P457" s="30">
        <v>4.33367743536E-05</v>
      </c>
      <c r="Q457" s="30">
        <v>7.0548634650312E-05</v>
      </c>
      <c r="R457" s="30">
        <v>6.433315016839201E-05</v>
      </c>
      <c r="S457" s="30">
        <v>3.826961495431201E-05</v>
      </c>
      <c r="T457" s="30">
        <v>3.8881539498311994E-05</v>
      </c>
      <c r="U457" s="30">
        <v>4.281677756496E-05</v>
      </c>
      <c r="V457" s="30">
        <v>2.5241887440000006E-06</v>
      </c>
      <c r="W457" s="30">
        <v>2.5241887440000006E-06</v>
      </c>
      <c r="X457" s="30">
        <v>2.5853811983999995E-06</v>
      </c>
    </row>
    <row r="458" spans="1:24" ht="13.5" customHeight="1">
      <c r="A458" s="5" t="s">
        <v>375</v>
      </c>
      <c r="B458" s="5" t="s">
        <v>115</v>
      </c>
      <c r="C458" s="5" t="s">
        <v>62</v>
      </c>
      <c r="D458" s="5" t="s">
        <v>76</v>
      </c>
      <c r="E458" s="5" t="s">
        <v>116</v>
      </c>
      <c r="F458" s="5" t="s">
        <v>117</v>
      </c>
      <c r="G458" s="5" t="s">
        <v>20</v>
      </c>
      <c r="H458" s="5" t="s">
        <v>195</v>
      </c>
      <c r="I458" s="5" t="s">
        <v>22</v>
      </c>
      <c r="J458" s="30">
        <v>1.715420299570699E-05</v>
      </c>
      <c r="K458" s="30">
        <v>1.7284850424925216E-05</v>
      </c>
      <c r="L458" s="30">
        <v>1.6534535534933915E-05</v>
      </c>
      <c r="M458" s="30">
        <v>1.7250689907590095E-05</v>
      </c>
      <c r="N458" s="30">
        <v>1.6715334032540982E-05</v>
      </c>
      <c r="O458" s="30">
        <v>1.5448377946312805E-05</v>
      </c>
      <c r="P458" s="30">
        <v>1.7217899048757003E-05</v>
      </c>
      <c r="Q458" s="30">
        <v>1.882157882447094E-05</v>
      </c>
      <c r="R458" s="30">
        <v>1.7012246262710154E-05</v>
      </c>
      <c r="S458" s="30">
        <v>1.5951025048473197E-05</v>
      </c>
      <c r="T458" s="30">
        <v>1.5233884890406007E-05</v>
      </c>
      <c r="U458" s="30">
        <v>1.4102165424288534E-05</v>
      </c>
      <c r="V458" s="30">
        <v>1.2538287048998126E-05</v>
      </c>
      <c r="W458" s="30">
        <v>8.064568907593524E-06</v>
      </c>
      <c r="X458" s="30">
        <v>8.734802509943391E-06</v>
      </c>
    </row>
    <row r="459" spans="1:24" ht="13.5" customHeight="1">
      <c r="A459" s="5" t="s">
        <v>375</v>
      </c>
      <c r="B459" s="5" t="s">
        <v>115</v>
      </c>
      <c r="C459" s="5" t="s">
        <v>62</v>
      </c>
      <c r="D459" s="5" t="s">
        <v>76</v>
      </c>
      <c r="E459" s="5" t="s">
        <v>116</v>
      </c>
      <c r="F459" s="5" t="s">
        <v>117</v>
      </c>
      <c r="G459" s="5" t="s">
        <v>20</v>
      </c>
      <c r="H459" s="5" t="s">
        <v>195</v>
      </c>
      <c r="I459" s="5" t="s">
        <v>23</v>
      </c>
      <c r="J459" s="30">
        <v>0.043308709845839656</v>
      </c>
      <c r="K459" s="30">
        <v>0.0436385515531771</v>
      </c>
      <c r="L459" s="30">
        <v>0.04174425370256995</v>
      </c>
      <c r="M459" s="30">
        <v>0.04355230750360973</v>
      </c>
      <c r="N459" s="30">
        <v>0.04208405321943672</v>
      </c>
      <c r="O459" s="30">
        <v>0.03889424874076363</v>
      </c>
      <c r="P459" s="30">
        <v>0.04346952139042489</v>
      </c>
      <c r="Q459" s="30">
        <v>0.047386927678551995</v>
      </c>
      <c r="R459" s="30">
        <v>0.04327682138427574</v>
      </c>
      <c r="S459" s="30">
        <v>0.04015975904146912</v>
      </c>
      <c r="T459" s="30">
        <v>0.039151606472968246</v>
      </c>
      <c r="U459" s="30">
        <v>0.035504901013027605</v>
      </c>
      <c r="V459" s="30">
        <v>0.03222382760005259</v>
      </c>
      <c r="W459" s="30">
        <v>0.020304096013771863</v>
      </c>
      <c r="X459" s="30">
        <v>0.02199153740954867</v>
      </c>
    </row>
    <row r="460" spans="1:24" ht="13.5" customHeight="1">
      <c r="A460" s="5" t="s">
        <v>375</v>
      </c>
      <c r="B460" s="5" t="s">
        <v>115</v>
      </c>
      <c r="C460" s="5" t="s">
        <v>62</v>
      </c>
      <c r="D460" s="5" t="s">
        <v>76</v>
      </c>
      <c r="E460" s="5" t="s">
        <v>116</v>
      </c>
      <c r="F460" s="5" t="s">
        <v>117</v>
      </c>
      <c r="G460" s="5" t="s">
        <v>20</v>
      </c>
      <c r="H460" s="5" t="s">
        <v>195</v>
      </c>
      <c r="I460" s="5" t="s">
        <v>24</v>
      </c>
      <c r="J460" s="30">
        <v>2.5322871088900792E-05</v>
      </c>
      <c r="K460" s="30">
        <v>2.5515731579651512E-05</v>
      </c>
      <c r="L460" s="30">
        <v>2.4408123884902442E-05</v>
      </c>
      <c r="M460" s="30">
        <v>2.5465304149299663E-05</v>
      </c>
      <c r="N460" s="30">
        <v>2.4675016905179544E-05</v>
      </c>
      <c r="O460" s="30">
        <v>2.2804748396937945E-05</v>
      </c>
      <c r="P460" s="30">
        <v>2.5416898595784142E-05</v>
      </c>
      <c r="Q460" s="30">
        <v>2.7784235407552345E-05</v>
      </c>
      <c r="R460" s="30">
        <v>2.511331591161975E-05</v>
      </c>
      <c r="S460" s="30">
        <v>2.354675126203186E-05</v>
      </c>
      <c r="T460" s="30">
        <v>2.2488115790599343E-05</v>
      </c>
      <c r="U460" s="30">
        <v>2.081748229299736E-05</v>
      </c>
      <c r="V460" s="30">
        <v>1.850889992947343E-05</v>
      </c>
      <c r="W460" s="30">
        <v>1.1904839815971392E-05</v>
      </c>
      <c r="X460" s="30">
        <v>1.28942322765831E-05</v>
      </c>
    </row>
    <row r="461" spans="1:24" ht="13.5" customHeight="1">
      <c r="A461" s="5" t="s">
        <v>375</v>
      </c>
      <c r="B461" s="5" t="s">
        <v>115</v>
      </c>
      <c r="C461" s="5" t="s">
        <v>62</v>
      </c>
      <c r="D461" s="5" t="s">
        <v>76</v>
      </c>
      <c r="E461" s="5" t="s">
        <v>116</v>
      </c>
      <c r="F461" s="5" t="s">
        <v>118</v>
      </c>
      <c r="G461" s="5" t="s">
        <v>20</v>
      </c>
      <c r="H461" s="5" t="s">
        <v>195</v>
      </c>
      <c r="I461" s="5" t="s">
        <v>22</v>
      </c>
      <c r="J461" s="30">
        <v>3.2178776244521287E-06</v>
      </c>
      <c r="K461" s="30">
        <v>2.506305746001874E-06</v>
      </c>
      <c r="L461" s="30">
        <v>1.3711475753720808E-06</v>
      </c>
      <c r="M461" s="30">
        <v>2.0863480570235623E-06</v>
      </c>
      <c r="N461" s="30">
        <v>2.3501207148938765E-06</v>
      </c>
      <c r="O461" s="30">
        <v>1.814301214001267E-06</v>
      </c>
      <c r="P461" s="30">
        <v>1.8570987694903375E-06</v>
      </c>
      <c r="Q461" s="30">
        <v>1.507887573295598E-06</v>
      </c>
      <c r="R461" s="30">
        <v>1.561918276201302E-06</v>
      </c>
      <c r="S461" s="30">
        <v>1.4677583891181855E-06</v>
      </c>
      <c r="T461" s="30">
        <v>1.5335853342562488E-06</v>
      </c>
      <c r="U461" s="30">
        <v>1.923645020333562E-06</v>
      </c>
      <c r="V461" s="30">
        <v>0.00018336422394998067</v>
      </c>
      <c r="W461" s="30">
        <v>0.0001897091631238273</v>
      </c>
      <c r="X461" s="30">
        <v>0.0001873273878607186</v>
      </c>
    </row>
    <row r="462" spans="1:24" ht="13.5" customHeight="1">
      <c r="A462" s="5" t="s">
        <v>375</v>
      </c>
      <c r="B462" s="5" t="s">
        <v>115</v>
      </c>
      <c r="C462" s="5" t="s">
        <v>62</v>
      </c>
      <c r="D462" s="5" t="s">
        <v>76</v>
      </c>
      <c r="E462" s="5" t="s">
        <v>116</v>
      </c>
      <c r="F462" s="5" t="s">
        <v>118</v>
      </c>
      <c r="G462" s="5" t="s">
        <v>20</v>
      </c>
      <c r="H462" s="5" t="s">
        <v>195</v>
      </c>
      <c r="I462" s="5" t="s">
        <v>23</v>
      </c>
      <c r="J462" s="30">
        <v>0.008124080634448232</v>
      </c>
      <c r="K462" s="30">
        <v>0.006327596121237477</v>
      </c>
      <c r="L462" s="30">
        <v>0.003461695802042048</v>
      </c>
      <c r="M462" s="30">
        <v>0.005267341342624752</v>
      </c>
      <c r="N462" s="30">
        <v>0.00591687877999647</v>
      </c>
      <c r="O462" s="30">
        <v>0.004567850615337727</v>
      </c>
      <c r="P462" s="30">
        <v>0.004688562434701917</v>
      </c>
      <c r="Q462" s="30">
        <v>0.003796395618535699</v>
      </c>
      <c r="R462" s="30">
        <v>0.0039733058887210905</v>
      </c>
      <c r="S462" s="30">
        <v>0.003695362715496663</v>
      </c>
      <c r="T462" s="30">
        <v>0.003941366889107162</v>
      </c>
      <c r="U462" s="30">
        <v>0.004843144579307919</v>
      </c>
      <c r="V462" s="30">
        <v>0.47125234232484303</v>
      </c>
      <c r="W462" s="30">
        <v>0.4776291339183189</v>
      </c>
      <c r="X462" s="30">
        <v>0.4716325587536067</v>
      </c>
    </row>
    <row r="463" spans="1:24" ht="13.5" customHeight="1">
      <c r="A463" s="5" t="s">
        <v>375</v>
      </c>
      <c r="B463" s="5" t="s">
        <v>115</v>
      </c>
      <c r="C463" s="5" t="s">
        <v>62</v>
      </c>
      <c r="D463" s="5" t="s">
        <v>76</v>
      </c>
      <c r="E463" s="5" t="s">
        <v>116</v>
      </c>
      <c r="F463" s="5" t="s">
        <v>118</v>
      </c>
      <c r="G463" s="5" t="s">
        <v>20</v>
      </c>
      <c r="H463" s="5" t="s">
        <v>195</v>
      </c>
      <c r="I463" s="5" t="s">
        <v>24</v>
      </c>
      <c r="J463" s="30">
        <v>4.7502003027626645E-06</v>
      </c>
      <c r="K463" s="30">
        <v>3.6997846726694326E-06</v>
      </c>
      <c r="L463" s="30">
        <v>2.0240749922159288E-06</v>
      </c>
      <c r="M463" s="30">
        <v>3.0798471317966875E-06</v>
      </c>
      <c r="N463" s="30">
        <v>3.4692258172242936E-06</v>
      </c>
      <c r="O463" s="30">
        <v>2.678254173049489E-06</v>
      </c>
      <c r="P463" s="30">
        <v>2.7414315168666885E-06</v>
      </c>
      <c r="Q463" s="30">
        <v>2.22592927486493E-06</v>
      </c>
      <c r="R463" s="30">
        <v>2.3056888839162074E-06</v>
      </c>
      <c r="S463" s="30">
        <v>2.16669095536494E-06</v>
      </c>
      <c r="T463" s="30">
        <v>2.263864064854462E-06</v>
      </c>
      <c r="U463" s="30">
        <v>2.839666458587639E-06</v>
      </c>
      <c r="V463" s="30">
        <v>0.0002706805210690191</v>
      </c>
      <c r="W463" s="30">
        <v>0.00028004685984945937</v>
      </c>
      <c r="X463" s="30">
        <v>0.0002765309058896322</v>
      </c>
    </row>
    <row r="464" spans="1:24" ht="13.5" customHeight="1">
      <c r="A464" s="5" t="s">
        <v>375</v>
      </c>
      <c r="B464" s="5" t="s">
        <v>115</v>
      </c>
      <c r="C464" s="5" t="s">
        <v>62</v>
      </c>
      <c r="D464" s="5" t="s">
        <v>76</v>
      </c>
      <c r="E464" s="5" t="s">
        <v>116</v>
      </c>
      <c r="F464" s="5" t="s">
        <v>119</v>
      </c>
      <c r="G464" s="5" t="s">
        <v>20</v>
      </c>
      <c r="H464" s="5" t="s">
        <v>195</v>
      </c>
      <c r="I464" s="5" t="s">
        <v>22</v>
      </c>
      <c r="J464" s="30">
        <v>0.00012934246723348385</v>
      </c>
      <c r="K464" s="30">
        <v>0.00011823824653118673</v>
      </c>
      <c r="L464" s="30">
        <v>0.00012232083132043313</v>
      </c>
      <c r="M464" s="30">
        <v>0.0001352863881279476</v>
      </c>
      <c r="N464" s="30">
        <v>0.0001504841314276113</v>
      </c>
      <c r="O464" s="30">
        <v>0.0001541325336640191</v>
      </c>
      <c r="P464" s="30">
        <v>0.00015932651911455508</v>
      </c>
      <c r="Q464" s="30">
        <v>0.00016945216189422684</v>
      </c>
      <c r="R464" s="30">
        <v>0.0001839002039906769</v>
      </c>
      <c r="S464" s="30">
        <v>0.0002048116773441227</v>
      </c>
      <c r="T464" s="30">
        <v>0.00020504822934749043</v>
      </c>
      <c r="U464" s="30">
        <v>0.00017449712062861107</v>
      </c>
      <c r="V464" s="30">
        <v>2.7820159064207763E-05</v>
      </c>
      <c r="W464" s="30">
        <v>2.6462370876020817E-05</v>
      </c>
      <c r="X464" s="30">
        <v>2.752471422119729E-05</v>
      </c>
    </row>
    <row r="465" spans="1:24" ht="13.5" customHeight="1">
      <c r="A465" s="5" t="s">
        <v>375</v>
      </c>
      <c r="B465" s="5" t="s">
        <v>115</v>
      </c>
      <c r="C465" s="5" t="s">
        <v>62</v>
      </c>
      <c r="D465" s="5" t="s">
        <v>76</v>
      </c>
      <c r="E465" s="5" t="s">
        <v>116</v>
      </c>
      <c r="F465" s="5" t="s">
        <v>119</v>
      </c>
      <c r="G465" s="5" t="s">
        <v>20</v>
      </c>
      <c r="H465" s="5" t="s">
        <v>195</v>
      </c>
      <c r="I465" s="5" t="s">
        <v>23</v>
      </c>
      <c r="J465" s="30">
        <v>0.32654710834201073</v>
      </c>
      <c r="K465" s="30">
        <v>0.298512610173818</v>
      </c>
      <c r="L465" s="30">
        <v>0.30881979145777283</v>
      </c>
      <c r="M465" s="30">
        <v>0.34155354993707493</v>
      </c>
      <c r="N465" s="30">
        <v>0.3788726078313132</v>
      </c>
      <c r="O465" s="30">
        <v>0.38805815886989814</v>
      </c>
      <c r="P465" s="30">
        <v>0.40224695888271483</v>
      </c>
      <c r="Q465" s="30">
        <v>0.426628255553993</v>
      </c>
      <c r="R465" s="30">
        <v>0.46781689835287754</v>
      </c>
      <c r="S465" s="30">
        <v>0.5156526045206348</v>
      </c>
      <c r="T465" s="30">
        <v>0.5269809796480566</v>
      </c>
      <c r="U465" s="30">
        <v>0.43932990491704865</v>
      </c>
      <c r="V465" s="30">
        <v>0.071498762629039</v>
      </c>
      <c r="W465" s="30">
        <v>0.06662408433423582</v>
      </c>
      <c r="X465" s="30">
        <v>0.06929873706858651</v>
      </c>
    </row>
    <row r="466" spans="1:24" ht="13.5" customHeight="1">
      <c r="A466" s="5" t="s">
        <v>375</v>
      </c>
      <c r="B466" s="5" t="s">
        <v>115</v>
      </c>
      <c r="C466" s="5" t="s">
        <v>62</v>
      </c>
      <c r="D466" s="5" t="s">
        <v>76</v>
      </c>
      <c r="E466" s="5" t="s">
        <v>116</v>
      </c>
      <c r="F466" s="5" t="s">
        <v>119</v>
      </c>
      <c r="G466" s="5" t="s">
        <v>20</v>
      </c>
      <c r="H466" s="5" t="s">
        <v>195</v>
      </c>
      <c r="I466" s="5" t="s">
        <v>24</v>
      </c>
      <c r="J466" s="30">
        <v>0.00019093411829704758</v>
      </c>
      <c r="K466" s="30">
        <v>0.00017454217345079946</v>
      </c>
      <c r="L466" s="30">
        <v>0.00018056884623492516</v>
      </c>
      <c r="M466" s="30">
        <v>0.00019970847771268453</v>
      </c>
      <c r="N466" s="30">
        <v>0.00022214324163123572</v>
      </c>
      <c r="O466" s="30">
        <v>0.00022752897826593303</v>
      </c>
      <c r="P466" s="30">
        <v>0.00023519629012148615</v>
      </c>
      <c r="Q466" s="30">
        <v>0.00025014366755814443</v>
      </c>
      <c r="R466" s="30">
        <v>0.000271471729700523</v>
      </c>
      <c r="S466" s="30">
        <v>0.0003023410475079907</v>
      </c>
      <c r="T466" s="30">
        <v>0.00030269024332248585</v>
      </c>
      <c r="U466" s="30">
        <v>0.0002575909875946163</v>
      </c>
      <c r="V466" s="30">
        <v>4.106785385668765E-05</v>
      </c>
      <c r="W466" s="30">
        <v>3.9063499864602166E-05</v>
      </c>
      <c r="X466" s="30">
        <v>4.0631720993196005E-05</v>
      </c>
    </row>
    <row r="467" spans="1:24" ht="13.5" customHeight="1">
      <c r="A467" s="5" t="s">
        <v>375</v>
      </c>
      <c r="B467" s="5" t="s">
        <v>84</v>
      </c>
      <c r="C467" s="5" t="s">
        <v>62</v>
      </c>
      <c r="D467" s="5" t="s">
        <v>76</v>
      </c>
      <c r="E467" s="5" t="s">
        <v>88</v>
      </c>
      <c r="F467" s="5" t="s">
        <v>19</v>
      </c>
      <c r="G467" s="5" t="s">
        <v>20</v>
      </c>
      <c r="H467" s="5" t="s">
        <v>195</v>
      </c>
      <c r="I467" s="5" t="s">
        <v>22</v>
      </c>
      <c r="J467" s="30">
        <v>7.2470924387920675E-09</v>
      </c>
      <c r="K467" s="30">
        <v>5.55344299697128E-09</v>
      </c>
      <c r="L467" s="30">
        <v>4.344001397358304E-09</v>
      </c>
      <c r="M467" s="30">
        <v>4.386569025599164E-09</v>
      </c>
      <c r="N467" s="30">
        <v>4.170262271883787E-09</v>
      </c>
      <c r="O467" s="30">
        <v>2.410270546000664E-09</v>
      </c>
      <c r="P467" s="30">
        <v>2.6578481890418844E-09</v>
      </c>
      <c r="Q467" s="30">
        <v>3.0643705919528892E-09</v>
      </c>
      <c r="R467" s="30">
        <v>5.385956586689975E-09</v>
      </c>
      <c r="S467" s="30">
        <v>5.817866755630702E-09</v>
      </c>
      <c r="T467" s="30">
        <v>2.9303603380607814E-09</v>
      </c>
      <c r="U467" s="30">
        <v>4.0583361076448994E-09</v>
      </c>
      <c r="V467" s="30">
        <v>4.127301771473579E-09</v>
      </c>
      <c r="W467" s="30">
        <v>4.270118500538748E-09</v>
      </c>
      <c r="X467" s="30">
        <v>4.21650768676647E-09</v>
      </c>
    </row>
    <row r="468" spans="1:24" ht="13.5" customHeight="1">
      <c r="A468" s="5" t="s">
        <v>375</v>
      </c>
      <c r="B468" s="5" t="s">
        <v>84</v>
      </c>
      <c r="C468" s="5" t="s">
        <v>62</v>
      </c>
      <c r="D468" s="5" t="s">
        <v>76</v>
      </c>
      <c r="E468" s="5" t="s">
        <v>88</v>
      </c>
      <c r="F468" s="5" t="s">
        <v>19</v>
      </c>
      <c r="G468" s="5" t="s">
        <v>20</v>
      </c>
      <c r="H468" s="5" t="s">
        <v>195</v>
      </c>
      <c r="I468" s="5" t="s">
        <v>23</v>
      </c>
      <c r="J468" s="30">
        <v>1.8296520318441574E-05</v>
      </c>
      <c r="K468" s="30">
        <v>1.402061357566015E-05</v>
      </c>
      <c r="L468" s="30">
        <v>1.0967172076440686E-05</v>
      </c>
      <c r="M468" s="30">
        <v>1.1074641310701834E-05</v>
      </c>
      <c r="N468" s="30">
        <v>1.0499433576816627E-05</v>
      </c>
      <c r="O468" s="30">
        <v>6.0683174942040495E-06</v>
      </c>
      <c r="P468" s="30">
        <v>6.7101908530703684E-06</v>
      </c>
      <c r="Q468" s="30">
        <v>7.715139573326146E-06</v>
      </c>
      <c r="R468" s="30">
        <v>1.3701134911064552E-05</v>
      </c>
      <c r="S468" s="30">
        <v>1.4647593263222086E-05</v>
      </c>
      <c r="T468" s="30">
        <v>7.531126538313513E-06</v>
      </c>
      <c r="U468" s="30">
        <v>1.0217638032479498E-05</v>
      </c>
      <c r="V468" s="30">
        <v>1.0607307060176407E-05</v>
      </c>
      <c r="W468" s="30">
        <v>1.0750840747790684E-05</v>
      </c>
      <c r="X468" s="30">
        <v>1.0615865261477486E-05</v>
      </c>
    </row>
    <row r="469" spans="1:24" ht="13.5" customHeight="1">
      <c r="A469" s="5" t="s">
        <v>375</v>
      </c>
      <c r="B469" s="5" t="s">
        <v>84</v>
      </c>
      <c r="C469" s="5" t="s">
        <v>62</v>
      </c>
      <c r="D469" s="5" t="s">
        <v>76</v>
      </c>
      <c r="E469" s="5" t="s">
        <v>88</v>
      </c>
      <c r="F469" s="5" t="s">
        <v>19</v>
      </c>
      <c r="G469" s="5" t="s">
        <v>20</v>
      </c>
      <c r="H469" s="5" t="s">
        <v>195</v>
      </c>
      <c r="I469" s="5" t="s">
        <v>24</v>
      </c>
      <c r="J469" s="30">
        <v>1.0698088838216864E-08</v>
      </c>
      <c r="K469" s="30">
        <v>8.197939662195701E-09</v>
      </c>
      <c r="L469" s="30">
        <v>6.412573491338449E-09</v>
      </c>
      <c r="M469" s="30">
        <v>6.475411418741624E-09</v>
      </c>
      <c r="N469" s="30">
        <v>6.1561014489713065E-09</v>
      </c>
      <c r="O469" s="30">
        <v>3.5580184250485993E-09</v>
      </c>
      <c r="P469" s="30">
        <v>3.923490183823734E-09</v>
      </c>
      <c r="Q469" s="30">
        <v>4.523594683359028E-09</v>
      </c>
      <c r="R469" s="30">
        <v>7.950697818447108E-09</v>
      </c>
      <c r="S469" s="30">
        <v>8.588279496407227E-09</v>
      </c>
      <c r="T469" s="30">
        <v>4.32577002285163E-09</v>
      </c>
      <c r="U469" s="30">
        <v>5.990877111285327E-09</v>
      </c>
      <c r="V469" s="30">
        <v>6.092683567413379E-09</v>
      </c>
      <c r="W469" s="30">
        <v>6.3035082627000565E-09</v>
      </c>
      <c r="X469" s="30">
        <v>6.2243684899886E-09</v>
      </c>
    </row>
    <row r="470" spans="1:24" ht="13.5" customHeight="1">
      <c r="A470" s="5" t="s">
        <v>375</v>
      </c>
      <c r="B470" s="5" t="s">
        <v>96</v>
      </c>
      <c r="C470" s="5" t="s">
        <v>62</v>
      </c>
      <c r="D470" s="5" t="s">
        <v>76</v>
      </c>
      <c r="E470" s="5" t="s">
        <v>97</v>
      </c>
      <c r="F470" s="5" t="s">
        <v>19</v>
      </c>
      <c r="G470" s="5" t="s">
        <v>20</v>
      </c>
      <c r="H470" s="5" t="s">
        <v>195</v>
      </c>
      <c r="I470" s="5" t="s">
        <v>22</v>
      </c>
      <c r="J470" s="30">
        <v>0.00021109731042250014</v>
      </c>
      <c r="K470" s="30">
        <v>0.0002102865935210081</v>
      </c>
      <c r="L470" s="30">
        <v>0.0002090364263371688</v>
      </c>
      <c r="M470" s="30">
        <v>0.00020289448369161794</v>
      </c>
      <c r="N470" s="30">
        <v>0.00020394113235177013</v>
      </c>
      <c r="O470" s="30">
        <v>0.00018814174095344144</v>
      </c>
      <c r="P470" s="30">
        <v>0.00017177858755387454</v>
      </c>
      <c r="Q470" s="30">
        <v>0.00017688076603820515</v>
      </c>
      <c r="R470" s="30">
        <v>0.00019123993836427423</v>
      </c>
      <c r="S470" s="30">
        <v>0.0002026056431059658</v>
      </c>
      <c r="T470" s="30">
        <v>0.0001945024439211528</v>
      </c>
      <c r="U470" s="30">
        <v>0.00018119958345009073</v>
      </c>
      <c r="V470" s="30">
        <v>0.00016285363024016078</v>
      </c>
      <c r="W470" s="30">
        <v>0.00011626933028095018</v>
      </c>
      <c r="X470" s="30">
        <v>0.00010259452229993579</v>
      </c>
    </row>
    <row r="471" spans="1:24" ht="13.5" customHeight="1">
      <c r="A471" s="5" t="s">
        <v>375</v>
      </c>
      <c r="B471" s="5" t="s">
        <v>96</v>
      </c>
      <c r="C471" s="5" t="s">
        <v>62</v>
      </c>
      <c r="D471" s="5" t="s">
        <v>76</v>
      </c>
      <c r="E471" s="5" t="s">
        <v>97</v>
      </c>
      <c r="F471" s="5" t="s">
        <v>19</v>
      </c>
      <c r="G471" s="5" t="s">
        <v>20</v>
      </c>
      <c r="H471" s="5" t="s">
        <v>195</v>
      </c>
      <c r="I471" s="5" t="s">
        <v>23</v>
      </c>
      <c r="J471" s="30">
        <v>0.5329511472269022</v>
      </c>
      <c r="K471" s="30">
        <v>0.5309043542011567</v>
      </c>
      <c r="L471" s="30">
        <v>0.5277480940218154</v>
      </c>
      <c r="M471" s="30">
        <v>0.5122417127581379</v>
      </c>
      <c r="N471" s="30">
        <v>0.5134608408552029</v>
      </c>
      <c r="O471" s="30">
        <v>0.4736828485549856</v>
      </c>
      <c r="P471" s="30">
        <v>0.43368432843896787</v>
      </c>
      <c r="Q471" s="30">
        <v>0.4453311885335374</v>
      </c>
      <c r="R471" s="30">
        <v>0.48648817600716654</v>
      </c>
      <c r="S471" s="30">
        <v>0.5100984910280921</v>
      </c>
      <c r="T471" s="30">
        <v>0.4998779495325828</v>
      </c>
      <c r="U471" s="30">
        <v>0.45620463811300677</v>
      </c>
      <c r="V471" s="30">
        <v>0.4185394132702501</v>
      </c>
      <c r="W471" s="30">
        <v>0.2927302962540887</v>
      </c>
      <c r="X471" s="30">
        <v>0.2583013494129286</v>
      </c>
    </row>
    <row r="472" spans="1:24" ht="13.5" customHeight="1">
      <c r="A472" s="5" t="s">
        <v>375</v>
      </c>
      <c r="B472" s="5" t="s">
        <v>96</v>
      </c>
      <c r="C472" s="5" t="s">
        <v>62</v>
      </c>
      <c r="D472" s="5" t="s">
        <v>76</v>
      </c>
      <c r="E472" s="5" t="s">
        <v>97</v>
      </c>
      <c r="F472" s="5" t="s">
        <v>19</v>
      </c>
      <c r="G472" s="5" t="s">
        <v>20</v>
      </c>
      <c r="H472" s="5" t="s">
        <v>195</v>
      </c>
      <c r="I472" s="5" t="s">
        <v>24</v>
      </c>
      <c r="J472" s="30">
        <v>0.0003116198391951193</v>
      </c>
      <c r="K472" s="30">
        <v>0.00031042306662625003</v>
      </c>
      <c r="L472" s="30">
        <v>0.00030857758173582063</v>
      </c>
      <c r="M472" s="30">
        <v>0.00029951090449715026</v>
      </c>
      <c r="N472" s="30">
        <v>0.0003010559572811845</v>
      </c>
      <c r="O472" s="30">
        <v>0.0002777330461693659</v>
      </c>
      <c r="P472" s="30">
        <v>0.00025357791496048146</v>
      </c>
      <c r="Q472" s="30">
        <v>0.0002611097022468743</v>
      </c>
      <c r="R472" s="30">
        <v>0.0002823065756805953</v>
      </c>
      <c r="S472" s="30">
        <v>0.00029908452077547333</v>
      </c>
      <c r="T472" s="30">
        <v>0.00028712265531217795</v>
      </c>
      <c r="U472" s="30">
        <v>0.0002674850993787054</v>
      </c>
      <c r="V472" s="30">
        <v>0.00024040297797357072</v>
      </c>
      <c r="W472" s="30">
        <v>0.0001716356780337836</v>
      </c>
      <c r="X472" s="30">
        <v>0.00015144905672847663</v>
      </c>
    </row>
    <row r="473" spans="1:24" ht="13.5" customHeight="1">
      <c r="A473" s="5"/>
      <c r="B473" s="5" t="s">
        <v>350</v>
      </c>
      <c r="C473" s="5" t="s">
        <v>62</v>
      </c>
      <c r="D473" s="5" t="s">
        <v>76</v>
      </c>
      <c r="E473" s="5" t="s">
        <v>340</v>
      </c>
      <c r="F473" s="5" t="s">
        <v>186</v>
      </c>
      <c r="G473" s="5" t="s">
        <v>187</v>
      </c>
      <c r="H473" s="5" t="s">
        <v>188</v>
      </c>
      <c r="I473" s="5" t="s">
        <v>22</v>
      </c>
      <c r="J473" s="30">
        <v>1.8572605279200002E-05</v>
      </c>
      <c r="K473" s="30">
        <v>1.0203841771200001E-05</v>
      </c>
      <c r="L473" s="30">
        <v>8.4292605936E-06</v>
      </c>
      <c r="M473" s="30">
        <v>6.654679416000001E-06</v>
      </c>
      <c r="N473" s="30">
        <v>8.227603641599999E-06</v>
      </c>
      <c r="O473" s="30">
        <v>2.1577293863999996E-06</v>
      </c>
      <c r="P473" s="30">
        <v>5.4649033992E-06</v>
      </c>
      <c r="Q473" s="30">
        <v>2.1375636912000003E-06</v>
      </c>
      <c r="R473" s="30">
        <v>6.7116996576E-06</v>
      </c>
      <c r="S473" s="30">
        <v>0.00021578058769679997</v>
      </c>
      <c r="T473" s="30">
        <v>0.00021386832349679996</v>
      </c>
      <c r="U473" s="30">
        <v>9.510141856319999E-05</v>
      </c>
      <c r="V473" s="30">
        <v>3.8985851772E-05</v>
      </c>
      <c r="W473" s="30">
        <v>3.9434364648E-05</v>
      </c>
      <c r="X473" s="30">
        <v>3.9862711828800004E-05</v>
      </c>
    </row>
    <row r="474" spans="1:24" ht="13.5" customHeight="1">
      <c r="A474" s="5" t="s">
        <v>375</v>
      </c>
      <c r="B474" s="5" t="s">
        <v>108</v>
      </c>
      <c r="C474" s="5" t="s">
        <v>62</v>
      </c>
      <c r="D474" s="5" t="s">
        <v>76</v>
      </c>
      <c r="E474" s="5" t="s">
        <v>109</v>
      </c>
      <c r="F474" s="5" t="s">
        <v>110</v>
      </c>
      <c r="G474" s="5" t="s">
        <v>20</v>
      </c>
      <c r="H474" s="5" t="s">
        <v>195</v>
      </c>
      <c r="I474" s="5" t="s">
        <v>22</v>
      </c>
      <c r="J474" s="30">
        <v>2.04581673976486E-05</v>
      </c>
      <c r="K474" s="30">
        <v>1.644771038589003E-05</v>
      </c>
      <c r="L474" s="30">
        <v>1.477378794077475E-05</v>
      </c>
      <c r="M474" s="30">
        <v>1.4930241782253597E-05</v>
      </c>
      <c r="N474" s="30">
        <v>1.4875681091932032E-05</v>
      </c>
      <c r="O474" s="30">
        <v>1.3960288016637143E-05</v>
      </c>
      <c r="P474" s="30">
        <v>1.4274326757511474E-05</v>
      </c>
      <c r="Q474" s="30">
        <v>1.565437307453312E-05</v>
      </c>
      <c r="R474" s="30">
        <v>1.7202489346178052E-05</v>
      </c>
      <c r="S474" s="30">
        <v>1.841129689541078E-05</v>
      </c>
      <c r="T474" s="30">
        <v>1.8046800008876202E-05</v>
      </c>
      <c r="U474" s="30">
        <v>1.593728596451551E-05</v>
      </c>
      <c r="V474" s="30">
        <v>1.6092495911260012E-05</v>
      </c>
      <c r="W474" s="30">
        <v>1.5775727288442196E-05</v>
      </c>
      <c r="X474" s="30">
        <v>1.6234983487779135E-05</v>
      </c>
    </row>
    <row r="475" spans="1:24" ht="13.5" customHeight="1">
      <c r="A475" s="5" t="s">
        <v>375</v>
      </c>
      <c r="B475" s="5" t="s">
        <v>108</v>
      </c>
      <c r="C475" s="5" t="s">
        <v>62</v>
      </c>
      <c r="D475" s="5" t="s">
        <v>76</v>
      </c>
      <c r="E475" s="5" t="s">
        <v>109</v>
      </c>
      <c r="F475" s="5" t="s">
        <v>110</v>
      </c>
      <c r="G475" s="5" t="s">
        <v>20</v>
      </c>
      <c r="H475" s="5" t="s">
        <v>195</v>
      </c>
      <c r="I475" s="5" t="s">
        <v>23</v>
      </c>
      <c r="J475" s="30">
        <v>0.051650131225805966</v>
      </c>
      <c r="K475" s="30">
        <v>0.04152504881218801</v>
      </c>
      <c r="L475" s="30">
        <v>0.03729894623557291</v>
      </c>
      <c r="M475" s="30">
        <v>0.03769394063004113</v>
      </c>
      <c r="N475" s="30">
        <v>0.03745237477931934</v>
      </c>
      <c r="O475" s="30">
        <v>0.03514769747987577</v>
      </c>
      <c r="P475" s="30">
        <v>0.03603797133218494</v>
      </c>
      <c r="Q475" s="30">
        <v>0.03941288090941139</v>
      </c>
      <c r="R475" s="30">
        <v>0.04376077369813806</v>
      </c>
      <c r="S475" s="30">
        <v>0.046353964382459464</v>
      </c>
      <c r="T475" s="30">
        <v>0.04638089477024071</v>
      </c>
      <c r="U475" s="30">
        <v>0.04012516826755242</v>
      </c>
      <c r="V475" s="30">
        <v>0.04135826623465519</v>
      </c>
      <c r="W475" s="30">
        <v>0.03971841337359129</v>
      </c>
      <c r="X475" s="30">
        <v>0.04087467877018021</v>
      </c>
    </row>
    <row r="476" spans="1:24" ht="13.5" customHeight="1">
      <c r="A476" s="5" t="s">
        <v>375</v>
      </c>
      <c r="B476" s="5" t="s">
        <v>108</v>
      </c>
      <c r="C476" s="5" t="s">
        <v>62</v>
      </c>
      <c r="D476" s="5" t="s">
        <v>76</v>
      </c>
      <c r="E476" s="5" t="s">
        <v>109</v>
      </c>
      <c r="F476" s="5" t="s">
        <v>110</v>
      </c>
      <c r="G476" s="5" t="s">
        <v>20</v>
      </c>
      <c r="H476" s="5" t="s">
        <v>195</v>
      </c>
      <c r="I476" s="5" t="s">
        <v>24</v>
      </c>
      <c r="J476" s="30">
        <v>3.0200151872719366E-05</v>
      </c>
      <c r="K476" s="30">
        <v>2.427995342679004E-05</v>
      </c>
      <c r="L476" s="30">
        <v>2.180892505542939E-05</v>
      </c>
      <c r="M476" s="30">
        <v>2.2039880726183878E-05</v>
      </c>
      <c r="N476" s="30">
        <v>2.1959338754756808E-05</v>
      </c>
      <c r="O476" s="30">
        <v>2.0608044215035784E-05</v>
      </c>
      <c r="P476" s="30">
        <v>2.107162521346932E-05</v>
      </c>
      <c r="Q476" s="30">
        <v>2.3108836443358413E-05</v>
      </c>
      <c r="R476" s="30">
        <v>2.5394150939596167E-05</v>
      </c>
      <c r="S476" s="30">
        <v>2.717858113132067E-05</v>
      </c>
      <c r="T476" s="30">
        <v>2.6640514298817247E-05</v>
      </c>
      <c r="U476" s="30">
        <v>2.3526469757141936E-05</v>
      </c>
      <c r="V476" s="30">
        <v>2.375558920233621E-05</v>
      </c>
      <c r="W476" s="30">
        <v>2.328797837817657E-05</v>
      </c>
      <c r="X476" s="30">
        <v>2.39659280057692E-05</v>
      </c>
    </row>
    <row r="477" spans="1:24" ht="13.5" customHeight="1">
      <c r="A477" s="5" t="s">
        <v>375</v>
      </c>
      <c r="B477" s="5" t="s">
        <v>108</v>
      </c>
      <c r="C477" s="5" t="s">
        <v>62</v>
      </c>
      <c r="D477" s="5" t="s">
        <v>76</v>
      </c>
      <c r="E477" s="5" t="s">
        <v>109</v>
      </c>
      <c r="F477" s="5" t="s">
        <v>111</v>
      </c>
      <c r="G477" s="5" t="s">
        <v>20</v>
      </c>
      <c r="H477" s="5" t="s">
        <v>195</v>
      </c>
      <c r="I477" s="5" t="s">
        <v>22</v>
      </c>
      <c r="J477" s="30">
        <v>7.2967542637994E-05</v>
      </c>
      <c r="K477" s="30">
        <v>7.019785893770958E-05</v>
      </c>
      <c r="L477" s="30">
        <v>7.718493919365084E-05</v>
      </c>
      <c r="M477" s="30">
        <v>8.583210298433825E-05</v>
      </c>
      <c r="N477" s="30">
        <v>8.87022053815341E-05</v>
      </c>
      <c r="O477" s="30">
        <v>0.00014338090871838656</v>
      </c>
      <c r="P477" s="30">
        <v>0.0001245382644633451</v>
      </c>
      <c r="Q477" s="30">
        <v>0.00010557563843857813</v>
      </c>
      <c r="R477" s="30">
        <v>0.00010540961352073138</v>
      </c>
      <c r="S477" s="30">
        <v>0.00010174934071186887</v>
      </c>
      <c r="T477" s="30">
        <v>9.934592160837927E-05</v>
      </c>
      <c r="U477" s="30">
        <v>0.0001174236310747319</v>
      </c>
      <c r="V477" s="30">
        <v>4.722003976286434E-05</v>
      </c>
      <c r="W477" s="30">
        <v>3.894303282278635E-05</v>
      </c>
      <c r="X477" s="30">
        <v>2.6901526740547564E-05</v>
      </c>
    </row>
    <row r="478" spans="1:24" ht="13.5" customHeight="1">
      <c r="A478" s="5" t="s">
        <v>375</v>
      </c>
      <c r="B478" s="5" t="s">
        <v>108</v>
      </c>
      <c r="C478" s="5" t="s">
        <v>62</v>
      </c>
      <c r="D478" s="5" t="s">
        <v>76</v>
      </c>
      <c r="E478" s="5" t="s">
        <v>109</v>
      </c>
      <c r="F478" s="5" t="s">
        <v>111</v>
      </c>
      <c r="G478" s="5" t="s">
        <v>20</v>
      </c>
      <c r="H478" s="5" t="s">
        <v>195</v>
      </c>
      <c r="I478" s="5" t="s">
        <v>23</v>
      </c>
      <c r="J478" s="30">
        <v>0.18421900061831314</v>
      </c>
      <c r="K478" s="30">
        <v>0.17722646195181915</v>
      </c>
      <c r="L478" s="30">
        <v>0.19486653718876745</v>
      </c>
      <c r="M478" s="30">
        <v>0.21669777631389925</v>
      </c>
      <c r="N478" s="30">
        <v>0.22332478218447085</v>
      </c>
      <c r="O478" s="30">
        <v>0.36098888490106423</v>
      </c>
      <c r="P478" s="30">
        <v>0.31441807944660893</v>
      </c>
      <c r="Q478" s="30">
        <v>0.2658068799627644</v>
      </c>
      <c r="R478" s="30">
        <v>0.26814760062117204</v>
      </c>
      <c r="S478" s="30">
        <v>0.2561734429730662</v>
      </c>
      <c r="T478" s="30">
        <v>0.2553224246794184</v>
      </c>
      <c r="U478" s="30">
        <v>0.2956364694685861</v>
      </c>
      <c r="V478" s="30">
        <v>0.1213571211633532</v>
      </c>
      <c r="W478" s="30">
        <v>0.09804653994050501</v>
      </c>
      <c r="X478" s="30">
        <v>0.06772974329016168</v>
      </c>
    </row>
    <row r="479" spans="1:24" ht="13.5" customHeight="1">
      <c r="A479" s="5" t="s">
        <v>375</v>
      </c>
      <c r="B479" s="5" t="s">
        <v>108</v>
      </c>
      <c r="C479" s="5" t="s">
        <v>62</v>
      </c>
      <c r="D479" s="5" t="s">
        <v>76</v>
      </c>
      <c r="E479" s="5" t="s">
        <v>109</v>
      </c>
      <c r="F479" s="5" t="s">
        <v>111</v>
      </c>
      <c r="G479" s="5" t="s">
        <v>20</v>
      </c>
      <c r="H479" s="5" t="s">
        <v>195</v>
      </c>
      <c r="I479" s="5" t="s">
        <v>24</v>
      </c>
      <c r="J479" s="30">
        <v>0.00010771399151322923</v>
      </c>
      <c r="K479" s="30">
        <v>0.00010362541081280937</v>
      </c>
      <c r="L479" s="30">
        <v>0.00011393967214300841</v>
      </c>
      <c r="M479" s="30">
        <v>0.0001267045329768803</v>
      </c>
      <c r="N479" s="30">
        <v>0.00013094135080131227</v>
      </c>
      <c r="O479" s="30">
        <v>0.00021165753191761824</v>
      </c>
      <c r="P479" s="30">
        <v>0.00018384219992208085</v>
      </c>
      <c r="Q479" s="30">
        <v>0.0001558497519807582</v>
      </c>
      <c r="R479" s="30">
        <v>0.00015560466757822254</v>
      </c>
      <c r="S479" s="30">
        <v>0.00015020140771752075</v>
      </c>
      <c r="T479" s="30">
        <v>0.00014665350332665513</v>
      </c>
      <c r="U479" s="30">
        <v>0.00017333964587222333</v>
      </c>
      <c r="V479" s="30">
        <v>6.970577298327592E-05</v>
      </c>
      <c r="W479" s="30">
        <v>5.748733416697032E-05</v>
      </c>
      <c r="X479" s="30">
        <v>3.971177756937974E-05</v>
      </c>
    </row>
    <row r="480" spans="1:24" ht="13.5" customHeight="1">
      <c r="A480" s="5"/>
      <c r="B480" s="5" t="s">
        <v>185</v>
      </c>
      <c r="C480" s="5" t="s">
        <v>62</v>
      </c>
      <c r="D480" s="5" t="s">
        <v>76</v>
      </c>
      <c r="E480" s="5" t="s">
        <v>18</v>
      </c>
      <c r="F480" s="5" t="s">
        <v>186</v>
      </c>
      <c r="G480" s="5" t="s">
        <v>187</v>
      </c>
      <c r="H480" s="5" t="s">
        <v>188</v>
      </c>
      <c r="I480" s="5" t="s">
        <v>22</v>
      </c>
      <c r="J480" s="30">
        <v>0.04553479082845375</v>
      </c>
      <c r="K480" s="30">
        <v>0.07694528808559323</v>
      </c>
      <c r="L480" s="30">
        <v>0.025008591207600003</v>
      </c>
      <c r="M480" s="30">
        <v>0.06716183986685881</v>
      </c>
      <c r="N480" s="30">
        <v>0.06982023270315241</v>
      </c>
      <c r="O480" s="30">
        <v>0.06728084709124968</v>
      </c>
      <c r="P480" s="30">
        <v>0.0671909731076405</v>
      </c>
      <c r="Q480" s="30">
        <v>0.042857205250031415</v>
      </c>
      <c r="R480" s="30">
        <v>0.042494233034843336</v>
      </c>
      <c r="S480" s="30">
        <v>0.039733924763763716</v>
      </c>
      <c r="T480" s="30">
        <v>0.040000514990067584</v>
      </c>
      <c r="U480" s="30">
        <v>0.0539582796593568</v>
      </c>
      <c r="V480" s="30">
        <v>0.03008501972001086</v>
      </c>
      <c r="W480" s="30">
        <v>0.030246300618072847</v>
      </c>
      <c r="X480" s="30">
        <v>0.030537034661037243</v>
      </c>
    </row>
    <row r="481" spans="1:24" ht="13.5" customHeight="1">
      <c r="A481" s="5" t="s">
        <v>375</v>
      </c>
      <c r="B481" s="5" t="s">
        <v>120</v>
      </c>
      <c r="C481" s="5" t="s">
        <v>62</v>
      </c>
      <c r="D481" s="5" t="s">
        <v>76</v>
      </c>
      <c r="E481" s="5" t="s">
        <v>18</v>
      </c>
      <c r="F481" s="5" t="s">
        <v>19</v>
      </c>
      <c r="G481" s="5" t="s">
        <v>20</v>
      </c>
      <c r="H481" s="5" t="s">
        <v>21</v>
      </c>
      <c r="I481" s="5" t="s">
        <v>22</v>
      </c>
      <c r="J481" s="30">
        <v>0.0012306211494812422</v>
      </c>
      <c r="K481" s="30">
        <v>0.0010206921554796636</v>
      </c>
      <c r="L481" s="30">
        <v>0.00030176086015911026</v>
      </c>
      <c r="M481" s="30">
        <v>0.00035005848924753223</v>
      </c>
      <c r="N481" s="30">
        <v>0.0003958379526831881</v>
      </c>
      <c r="O481" s="30">
        <v>0.00044243270532740687</v>
      </c>
      <c r="P481" s="30">
        <v>0.0009182679230199975</v>
      </c>
      <c r="Q481" s="30">
        <v>0.002395519579358839</v>
      </c>
      <c r="R481" s="30">
        <v>0.003196364182144442</v>
      </c>
      <c r="S481" s="30">
        <v>0.0036783205403541643</v>
      </c>
      <c r="T481" s="30">
        <v>0.003329610952777775</v>
      </c>
      <c r="U481" s="30">
        <v>0.003093978712499998</v>
      </c>
      <c r="V481" s="30">
        <v>0.0033129733722222204</v>
      </c>
      <c r="W481" s="30">
        <v>0.003367103331944444</v>
      </c>
      <c r="X481" s="30">
        <v>0.0032064095916666665</v>
      </c>
    </row>
    <row r="482" spans="1:24" ht="13.5" customHeight="1">
      <c r="A482" s="5" t="s">
        <v>375</v>
      </c>
      <c r="B482" s="5" t="s">
        <v>120</v>
      </c>
      <c r="C482" s="5" t="s">
        <v>62</v>
      </c>
      <c r="D482" s="5" t="s">
        <v>76</v>
      </c>
      <c r="E482" s="5" t="s">
        <v>18</v>
      </c>
      <c r="F482" s="5" t="s">
        <v>19</v>
      </c>
      <c r="G482" s="5" t="s">
        <v>20</v>
      </c>
      <c r="H482" s="5" t="s">
        <v>21</v>
      </c>
      <c r="I482" s="5" t="s">
        <v>23</v>
      </c>
      <c r="J482" s="30">
        <v>0.5517870830245417</v>
      </c>
      <c r="K482" s="30">
        <v>0.4578371368523781</v>
      </c>
      <c r="L482" s="30">
        <v>0.13535651027359205</v>
      </c>
      <c r="M482" s="30">
        <v>0.1571429227684041</v>
      </c>
      <c r="N482" s="30">
        <v>0.1777626564652819</v>
      </c>
      <c r="O482" s="30">
        <v>0.19884189870857455</v>
      </c>
      <c r="P482" s="30">
        <v>0.41269584083155886</v>
      </c>
      <c r="Q482" s="30">
        <v>1.0774514730271754</v>
      </c>
      <c r="R482" s="30">
        <v>1.4376535788134106</v>
      </c>
      <c r="S482" s="30">
        <v>1.6544268385948502</v>
      </c>
      <c r="T482" s="30">
        <v>1.4975850152049366</v>
      </c>
      <c r="U482" s="30">
        <v>1.3916028697999985</v>
      </c>
      <c r="V482" s="30">
        <v>1.4901018011950606</v>
      </c>
      <c r="W482" s="30">
        <v>1.5144482541901223</v>
      </c>
      <c r="X482" s="30">
        <v>1.4421717807851846</v>
      </c>
    </row>
    <row r="483" spans="1:24" ht="13.5" customHeight="1">
      <c r="A483" s="5" t="s">
        <v>375</v>
      </c>
      <c r="B483" s="5" t="s">
        <v>120</v>
      </c>
      <c r="C483" s="5" t="s">
        <v>62</v>
      </c>
      <c r="D483" s="5" t="s">
        <v>76</v>
      </c>
      <c r="E483" s="5" t="s">
        <v>18</v>
      </c>
      <c r="F483" s="5" t="s">
        <v>19</v>
      </c>
      <c r="G483" s="5" t="s">
        <v>20</v>
      </c>
      <c r="H483" s="5" t="s">
        <v>21</v>
      </c>
      <c r="I483" s="5" t="s">
        <v>24</v>
      </c>
      <c r="J483" s="30">
        <v>0.002724946830994179</v>
      </c>
      <c r="K483" s="30">
        <v>0.0022601040585621124</v>
      </c>
      <c r="L483" s="30">
        <v>0.000668184761780887</v>
      </c>
      <c r="M483" s="30">
        <v>0.0007751295119052501</v>
      </c>
      <c r="N483" s="30">
        <v>0.0008764983237984879</v>
      </c>
      <c r="O483" s="30">
        <v>0.000979672418939258</v>
      </c>
      <c r="P483" s="30">
        <v>0.0020333075438299943</v>
      </c>
      <c r="Q483" s="30">
        <v>0.005304364782866001</v>
      </c>
      <c r="R483" s="30">
        <v>0.007077663546176978</v>
      </c>
      <c r="S483" s="30">
        <v>0.008144852625069934</v>
      </c>
      <c r="T483" s="30">
        <v>0.007372709966865073</v>
      </c>
      <c r="U483" s="30">
        <v>0.0068509528633928524</v>
      </c>
      <c r="V483" s="30">
        <v>0.007335869609920631</v>
      </c>
      <c r="W483" s="30">
        <v>0.00745572880644841</v>
      </c>
      <c r="X483" s="30">
        <v>0.00709990695297619</v>
      </c>
    </row>
    <row r="484" spans="1:24" ht="13.5" customHeight="1">
      <c r="A484" s="5" t="s">
        <v>375</v>
      </c>
      <c r="B484" s="5" t="s">
        <v>120</v>
      </c>
      <c r="C484" s="5" t="s">
        <v>62</v>
      </c>
      <c r="D484" s="5" t="s">
        <v>76</v>
      </c>
      <c r="E484" s="5" t="s">
        <v>18</v>
      </c>
      <c r="F484" s="5" t="s">
        <v>19</v>
      </c>
      <c r="G484" s="5" t="s">
        <v>20</v>
      </c>
      <c r="H484" s="5" t="s">
        <v>195</v>
      </c>
      <c r="I484" s="5" t="s">
        <v>22</v>
      </c>
      <c r="J484" s="30">
        <v>1.4871429852194299E-05</v>
      </c>
      <c r="K484" s="30">
        <v>1.240260488242229E-05</v>
      </c>
      <c r="L484" s="30">
        <v>1.2141021672109028E-05</v>
      </c>
      <c r="M484" s="30">
        <v>1.2653077286137567E-05</v>
      </c>
      <c r="N484" s="30">
        <v>1.3931711685276964E-05</v>
      </c>
      <c r="O484" s="30">
        <v>1.4083059101597294E-05</v>
      </c>
      <c r="P484" s="30">
        <v>1.4357741677640814E-05</v>
      </c>
      <c r="Q484" s="30">
        <v>1.5190888451674472E-05</v>
      </c>
      <c r="R484" s="30">
        <v>3.608749155735993E-06</v>
      </c>
      <c r="S484" s="30">
        <v>1.5626406906260747E-05</v>
      </c>
      <c r="T484" s="30">
        <v>1.5260438022052144E-06</v>
      </c>
      <c r="U484" s="30">
        <v>1.5142397666335506E-05</v>
      </c>
      <c r="V484" s="30">
        <v>2.763410611240869E-05</v>
      </c>
      <c r="W484" s="30">
        <v>5.0296817548307116E-05</v>
      </c>
      <c r="X484" s="30">
        <v>4.9419147722212245E-05</v>
      </c>
    </row>
    <row r="485" spans="1:24" ht="13.5" customHeight="1">
      <c r="A485" s="5" t="s">
        <v>375</v>
      </c>
      <c r="B485" s="5" t="s">
        <v>120</v>
      </c>
      <c r="C485" s="5" t="s">
        <v>62</v>
      </c>
      <c r="D485" s="5" t="s">
        <v>76</v>
      </c>
      <c r="E485" s="5" t="s">
        <v>18</v>
      </c>
      <c r="F485" s="5" t="s">
        <v>19</v>
      </c>
      <c r="G485" s="5" t="s">
        <v>20</v>
      </c>
      <c r="H485" s="5" t="s">
        <v>195</v>
      </c>
      <c r="I485" s="5" t="s">
        <v>23</v>
      </c>
      <c r="J485" s="30">
        <v>0.037545459886572645</v>
      </c>
      <c r="K485" s="30">
        <v>0.03131249037450741</v>
      </c>
      <c r="L485" s="30">
        <v>0.030652078966362392</v>
      </c>
      <c r="M485" s="30">
        <v>0.03194485065726783</v>
      </c>
      <c r="N485" s="30">
        <v>0.03507575109535022</v>
      </c>
      <c r="O485" s="30">
        <v>0.03545679718815635</v>
      </c>
      <c r="P485" s="30">
        <v>0.03624856651830928</v>
      </c>
      <c r="Q485" s="30">
        <v>0.03824596964716552</v>
      </c>
      <c r="R485" s="30">
        <v>0.009180162938022436</v>
      </c>
      <c r="S485" s="30">
        <v>0.03934247072726206</v>
      </c>
      <c r="T485" s="30">
        <v>0.003921984893169191</v>
      </c>
      <c r="U485" s="30">
        <v>0.038123884812552904</v>
      </c>
      <c r="V485" s="30">
        <v>0.07102060016395705</v>
      </c>
      <c r="W485" s="30">
        <v>0.12663186642579385</v>
      </c>
      <c r="X485" s="30">
        <v>0.12442216462751902</v>
      </c>
    </row>
    <row r="486" spans="1:24" ht="13.5" customHeight="1">
      <c r="A486" s="5" t="s">
        <v>375</v>
      </c>
      <c r="B486" s="5" t="s">
        <v>120</v>
      </c>
      <c r="C486" s="5" t="s">
        <v>62</v>
      </c>
      <c r="D486" s="5" t="s">
        <v>76</v>
      </c>
      <c r="E486" s="5" t="s">
        <v>18</v>
      </c>
      <c r="F486" s="5" t="s">
        <v>19</v>
      </c>
      <c r="G486" s="5" t="s">
        <v>20</v>
      </c>
      <c r="H486" s="5" t="s">
        <v>195</v>
      </c>
      <c r="I486" s="5" t="s">
        <v>24</v>
      </c>
      <c r="J486" s="30">
        <v>2.1953063115143965E-05</v>
      </c>
      <c r="K486" s="30">
        <v>1.8308607207385282E-05</v>
      </c>
      <c r="L486" s="30">
        <v>1.792246056358952E-05</v>
      </c>
      <c r="M486" s="30">
        <v>1.867835218429831E-05</v>
      </c>
      <c r="N486" s="30">
        <v>2.0565860106837417E-05</v>
      </c>
      <c r="O486" s="30">
        <v>2.078927772140553E-05</v>
      </c>
      <c r="P486" s="30">
        <v>2.119476152413644E-05</v>
      </c>
      <c r="Q486" s="30">
        <v>2.2424644857233744E-05</v>
      </c>
      <c r="R486" s="30">
        <v>5.3272011346578935E-06</v>
      </c>
      <c r="S486" s="30">
        <v>2.30675530520992E-05</v>
      </c>
      <c r="T486" s="30">
        <v>2.2527313270648402E-06</v>
      </c>
      <c r="U486" s="30">
        <v>2.235306322173336E-05</v>
      </c>
      <c r="V486" s="30">
        <v>4.079320426117474E-05</v>
      </c>
      <c r="W486" s="30">
        <v>7.424768304750099E-05</v>
      </c>
      <c r="X486" s="30">
        <v>7.295207520898E-05</v>
      </c>
    </row>
    <row r="487" spans="1:24" ht="13.5" customHeight="1">
      <c r="A487" s="5" t="s">
        <v>375</v>
      </c>
      <c r="B487" s="5" t="s">
        <v>120</v>
      </c>
      <c r="C487" s="5" t="s">
        <v>62</v>
      </c>
      <c r="D487" s="5" t="s">
        <v>76</v>
      </c>
      <c r="E487" s="5" t="s">
        <v>18</v>
      </c>
      <c r="F487" s="5" t="s">
        <v>19</v>
      </c>
      <c r="G487" s="5" t="s">
        <v>20</v>
      </c>
      <c r="H487" s="5" t="s">
        <v>427</v>
      </c>
      <c r="I487" s="5" t="s">
        <v>22</v>
      </c>
      <c r="J487" s="30">
        <v>0.00031123823308578</v>
      </c>
      <c r="K487" s="30">
        <v>0.00022734192946166856</v>
      </c>
      <c r="L487" s="30">
        <v>0.0002492028510449587</v>
      </c>
      <c r="M487" s="30">
        <v>0.00025652605100724</v>
      </c>
      <c r="N487" s="30">
        <v>0.0002610190130885959</v>
      </c>
      <c r="O487" s="30">
        <v>0.0002605379242008854</v>
      </c>
      <c r="P487" s="30">
        <v>0.00014977777622658732</v>
      </c>
      <c r="Q487" s="30">
        <v>0.00013822365767088187</v>
      </c>
      <c r="R487" s="30">
        <v>0.00012378593337369337</v>
      </c>
      <c r="S487" s="30">
        <v>0.00015264423389409768</v>
      </c>
      <c r="T487" s="30">
        <v>0.000730648963133009</v>
      </c>
      <c r="U487" s="30">
        <v>0.0006495755741586581</v>
      </c>
      <c r="V487" s="30">
        <v>9.32687552744432E-05</v>
      </c>
      <c r="W487" s="30">
        <v>9.201557247772776E-05</v>
      </c>
      <c r="X487" s="30">
        <v>9.268547664555692E-05</v>
      </c>
    </row>
    <row r="488" spans="1:24" ht="13.5" customHeight="1">
      <c r="A488" s="5" t="s">
        <v>375</v>
      </c>
      <c r="B488" s="5" t="s">
        <v>120</v>
      </c>
      <c r="C488" s="5" t="s">
        <v>62</v>
      </c>
      <c r="D488" s="5" t="s">
        <v>76</v>
      </c>
      <c r="E488" s="5" t="s">
        <v>18</v>
      </c>
      <c r="F488" s="5" t="s">
        <v>19</v>
      </c>
      <c r="G488" s="5" t="s">
        <v>20</v>
      </c>
      <c r="H488" s="5" t="s">
        <v>427</v>
      </c>
      <c r="I488" s="5" t="s">
        <v>23</v>
      </c>
      <c r="J488" s="30">
        <v>0.330166260335233</v>
      </c>
      <c r="K488" s="30">
        <v>0.24116778303091077</v>
      </c>
      <c r="L488" s="30">
        <v>0.26435818176527004</v>
      </c>
      <c r="M488" s="30">
        <v>0.27212674387687646</v>
      </c>
      <c r="N488" s="30">
        <v>0.2768929465169629</v>
      </c>
      <c r="O488" s="30">
        <v>0.27638260009400134</v>
      </c>
      <c r="P488" s="30">
        <v>0.15888654734918253</v>
      </c>
      <c r="Q488" s="30">
        <v>0.14662976232253122</v>
      </c>
      <c r="R488" s="30">
        <v>0.1313140043846558</v>
      </c>
      <c r="S488" s="30">
        <v>0.16192732932223244</v>
      </c>
      <c r="T488" s="30">
        <v>0.7750835537899817</v>
      </c>
      <c r="U488" s="30">
        <v>0.6890796673619679</v>
      </c>
      <c r="V488" s="30">
        <v>0.09894091683330493</v>
      </c>
      <c r="W488" s="30">
        <v>0.09761152142643041</v>
      </c>
      <c r="X488" s="30">
        <v>0.0983221659757271</v>
      </c>
    </row>
    <row r="489" spans="1:24" ht="13.5" customHeight="1">
      <c r="A489" s="5" t="s">
        <v>375</v>
      </c>
      <c r="B489" s="5" t="s">
        <v>120</v>
      </c>
      <c r="C489" s="5" t="s">
        <v>62</v>
      </c>
      <c r="D489" s="5" t="s">
        <v>76</v>
      </c>
      <c r="E489" s="5" t="s">
        <v>18</v>
      </c>
      <c r="F489" s="5" t="s">
        <v>19</v>
      </c>
      <c r="G489" s="5" t="s">
        <v>20</v>
      </c>
      <c r="H489" s="5" t="s">
        <v>427</v>
      </c>
      <c r="I489" s="5" t="s">
        <v>24</v>
      </c>
      <c r="J489" s="30">
        <v>0.0009188938310151601</v>
      </c>
      <c r="K489" s="30">
        <v>0.0006711999822201644</v>
      </c>
      <c r="L489" s="30">
        <v>0.0007357417507041638</v>
      </c>
      <c r="M489" s="30">
        <v>0.00075736262678328</v>
      </c>
      <c r="N489" s="30">
        <v>0.000770627562452045</v>
      </c>
      <c r="O489" s="30">
        <v>0.0007692072047835663</v>
      </c>
      <c r="P489" s="30">
        <v>0.00044220105362135305</v>
      </c>
      <c r="Q489" s="30">
        <v>0.0004080888940759369</v>
      </c>
      <c r="R489" s="30">
        <v>0.0003654632318651899</v>
      </c>
      <c r="S489" s="30">
        <v>0.000450663928639717</v>
      </c>
      <c r="T489" s="30">
        <v>0.002157154081630788</v>
      </c>
      <c r="U489" s="30">
        <v>0.0019177945522779428</v>
      </c>
      <c r="V489" s="30">
        <v>0.00027536489652454655</v>
      </c>
      <c r="W489" s="30">
        <v>0.0002716650235056724</v>
      </c>
      <c r="X489" s="30">
        <v>0.0002736428358106918</v>
      </c>
    </row>
    <row r="490" spans="1:24" ht="13.5" customHeight="1">
      <c r="A490" s="5" t="s">
        <v>375</v>
      </c>
      <c r="B490" s="5" t="s">
        <v>120</v>
      </c>
      <c r="C490" s="5" t="s">
        <v>62</v>
      </c>
      <c r="D490" s="5" t="s">
        <v>76</v>
      </c>
      <c r="E490" s="5" t="s">
        <v>18</v>
      </c>
      <c r="F490" s="5" t="s">
        <v>19</v>
      </c>
      <c r="G490" s="5" t="s">
        <v>20</v>
      </c>
      <c r="H490" s="5" t="s">
        <v>27</v>
      </c>
      <c r="I490" s="5" t="s">
        <v>22</v>
      </c>
      <c r="J490" s="30">
        <v>0.0033903247499999954</v>
      </c>
      <c r="K490" s="30">
        <v>0.0028169350499999963</v>
      </c>
      <c r="L490" s="30">
        <v>0.0018840583874999975</v>
      </c>
      <c r="M490" s="30">
        <v>0.002082452062499997</v>
      </c>
      <c r="N490" s="30">
        <v>0.0024360936374999967</v>
      </c>
      <c r="O490" s="30">
        <v>0.002176886962499997</v>
      </c>
      <c r="P490" s="30">
        <v>0.0019343951249999973</v>
      </c>
      <c r="Q490" s="30">
        <v>0.0021065675624999973</v>
      </c>
      <c r="R490" s="30">
        <v>0.0019486634624999977</v>
      </c>
      <c r="S490" s="30">
        <v>0.002180495549999997</v>
      </c>
      <c r="T490" s="30">
        <v>0.003594126937499995</v>
      </c>
      <c r="U490" s="30">
        <v>0.0044593491374999945</v>
      </c>
      <c r="V490" s="30">
        <v>0.002268473437499997</v>
      </c>
      <c r="W490" s="30">
        <v>0.0014955803999999978</v>
      </c>
      <c r="X490" s="30">
        <v>0.002145046725076497</v>
      </c>
    </row>
    <row r="491" spans="1:24" ht="13.5" customHeight="1">
      <c r="A491" s="5" t="s">
        <v>375</v>
      </c>
      <c r="B491" s="5" t="s">
        <v>120</v>
      </c>
      <c r="C491" s="5" t="s">
        <v>62</v>
      </c>
      <c r="D491" s="5" t="s">
        <v>76</v>
      </c>
      <c r="E491" s="5" t="s">
        <v>18</v>
      </c>
      <c r="F491" s="5" t="s">
        <v>19</v>
      </c>
      <c r="G491" s="5" t="s">
        <v>20</v>
      </c>
      <c r="H491" s="5" t="s">
        <v>27</v>
      </c>
      <c r="I491" s="5" t="s">
        <v>23</v>
      </c>
      <c r="J491" s="30">
        <v>3.9336807965999947</v>
      </c>
      <c r="K491" s="30">
        <v>3.268395840679996</v>
      </c>
      <c r="L491" s="30">
        <v>2.186010145069997</v>
      </c>
      <c r="M491" s="30">
        <v>2.4161997130499966</v>
      </c>
      <c r="N491" s="30">
        <v>2.826518244469996</v>
      </c>
      <c r="O491" s="30">
        <v>2.5257693796899967</v>
      </c>
      <c r="P491" s="30">
        <v>2.244414183699997</v>
      </c>
      <c r="Q491" s="30">
        <v>2.4441801238499967</v>
      </c>
      <c r="R491" s="30">
        <v>2.260969260089997</v>
      </c>
      <c r="S491" s="30">
        <v>2.5299563034799966</v>
      </c>
      <c r="T491" s="30">
        <v>4.170145681349994</v>
      </c>
      <c r="U491" s="30">
        <v>5.174034159269993</v>
      </c>
      <c r="V491" s="30">
        <v>2.6320341137499965</v>
      </c>
      <c r="W491" s="30">
        <v>1.7352720854399977</v>
      </c>
      <c r="X491" s="30">
        <v>2.488826213548757</v>
      </c>
    </row>
    <row r="492" spans="1:24" ht="13.5" customHeight="1">
      <c r="A492" s="5" t="s">
        <v>375</v>
      </c>
      <c r="B492" s="5" t="s">
        <v>120</v>
      </c>
      <c r="C492" s="5" t="s">
        <v>62</v>
      </c>
      <c r="D492" s="5" t="s">
        <v>76</v>
      </c>
      <c r="E492" s="5" t="s">
        <v>18</v>
      </c>
      <c r="F492" s="5" t="s">
        <v>19</v>
      </c>
      <c r="G492" s="5" t="s">
        <v>20</v>
      </c>
      <c r="H492" s="5" t="s">
        <v>27</v>
      </c>
      <c r="I492" s="5" t="s">
        <v>24</v>
      </c>
      <c r="J492" s="30">
        <v>0.0100095302142857</v>
      </c>
      <c r="K492" s="30">
        <v>0.008316665385714274</v>
      </c>
      <c r="L492" s="30">
        <v>0.005562458096428564</v>
      </c>
      <c r="M492" s="30">
        <v>0.006148191803571419</v>
      </c>
      <c r="N492" s="30">
        <v>0.007192276453571419</v>
      </c>
      <c r="O492" s="30">
        <v>0.0064269996035714195</v>
      </c>
      <c r="P492" s="30">
        <v>0.005711071321428564</v>
      </c>
      <c r="Q492" s="30">
        <v>0.006219389946428563</v>
      </c>
      <c r="R492" s="30">
        <v>0.005753196889285707</v>
      </c>
      <c r="S492" s="30">
        <v>0.00643765352857142</v>
      </c>
      <c r="T492" s="30">
        <v>0.01061123191071427</v>
      </c>
      <c r="U492" s="30">
        <v>0.013165697453571412</v>
      </c>
      <c r="V492" s="30">
        <v>0.006697397767857134</v>
      </c>
      <c r="W492" s="30">
        <v>0.0044155230857142805</v>
      </c>
      <c r="X492" s="30">
        <v>0.006332995093082992</v>
      </c>
    </row>
    <row r="493" spans="1:24" ht="13.5" customHeight="1">
      <c r="A493" s="5" t="s">
        <v>375</v>
      </c>
      <c r="B493" s="5" t="s">
        <v>120</v>
      </c>
      <c r="C493" s="5" t="s">
        <v>62</v>
      </c>
      <c r="D493" s="5" t="s">
        <v>76</v>
      </c>
      <c r="E493" s="5" t="s">
        <v>18</v>
      </c>
      <c r="F493" s="5" t="s">
        <v>19</v>
      </c>
      <c r="G493" s="5" t="s">
        <v>20</v>
      </c>
      <c r="H493" s="5" t="s">
        <v>114</v>
      </c>
      <c r="I493" s="5" t="s">
        <v>22</v>
      </c>
      <c r="J493" s="30">
        <v>0.001045999567305</v>
      </c>
      <c r="K493" s="30">
        <v>0.0010819787606775</v>
      </c>
      <c r="L493" s="30">
        <v>0.0010903604419575</v>
      </c>
      <c r="M493" s="30">
        <v>0.0008812715506875</v>
      </c>
      <c r="N493" s="30">
        <v>0.000912183938505</v>
      </c>
      <c r="O493" s="30">
        <v>0.0009421927537049999</v>
      </c>
      <c r="P493" s="30">
        <v>0.00088496469664092</v>
      </c>
      <c r="Q493" s="30">
        <v>0.0009317044022655599</v>
      </c>
      <c r="R493" s="30">
        <v>0.00104474144502882</v>
      </c>
      <c r="S493" s="30">
        <v>0.00061526691462852</v>
      </c>
      <c r="T493" s="30">
        <v>0.00063119288714328</v>
      </c>
      <c r="U493" s="30">
        <v>0.0007210739911913999</v>
      </c>
      <c r="V493" s="30">
        <v>0.00075851891607492</v>
      </c>
      <c r="W493" s="30">
        <v>0.00081121014587844</v>
      </c>
      <c r="X493" s="30">
        <v>0.00086598249630354</v>
      </c>
    </row>
    <row r="494" spans="1:24" ht="13.5" customHeight="1">
      <c r="A494" s="5" t="s">
        <v>375</v>
      </c>
      <c r="B494" s="5" t="s">
        <v>120</v>
      </c>
      <c r="C494" s="5" t="s">
        <v>62</v>
      </c>
      <c r="D494" s="5" t="s">
        <v>76</v>
      </c>
      <c r="E494" s="5" t="s">
        <v>18</v>
      </c>
      <c r="F494" s="5" t="s">
        <v>19</v>
      </c>
      <c r="G494" s="5" t="s">
        <v>20</v>
      </c>
      <c r="H494" s="5" t="s">
        <v>114</v>
      </c>
      <c r="I494" s="5" t="s">
        <v>23</v>
      </c>
      <c r="J494" s="30">
        <v>1.181619687203497</v>
      </c>
      <c r="K494" s="30">
        <v>1.222263798871902</v>
      </c>
      <c r="L494" s="30">
        <v>1.2323079257332952</v>
      </c>
      <c r="M494" s="30">
        <v>0.9966969733103459</v>
      </c>
      <c r="N494" s="30">
        <v>1.032621408273692</v>
      </c>
      <c r="O494" s="30">
        <v>1.0628612640575068</v>
      </c>
      <c r="P494" s="30">
        <v>0.9971357418695498</v>
      </c>
      <c r="Q494" s="30">
        <v>1.049307858737128</v>
      </c>
      <c r="R494" s="30">
        <v>1.1755096422201872</v>
      </c>
      <c r="S494" s="30">
        <v>0.6922786437987426</v>
      </c>
      <c r="T494" s="30">
        <v>0.7105313082856417</v>
      </c>
      <c r="U494" s="30">
        <v>0.8117101075881942</v>
      </c>
      <c r="V494" s="30">
        <v>0.8538617097498731</v>
      </c>
      <c r="W494" s="30">
        <v>0.9131760163747764</v>
      </c>
      <c r="X494" s="30">
        <v>0.9748330321589098</v>
      </c>
    </row>
    <row r="495" spans="1:24" ht="13.5" customHeight="1">
      <c r="A495" s="5" t="s">
        <v>375</v>
      </c>
      <c r="B495" s="5" t="s">
        <v>120</v>
      </c>
      <c r="C495" s="5" t="s">
        <v>62</v>
      </c>
      <c r="D495" s="5" t="s">
        <v>76</v>
      </c>
      <c r="E495" s="5" t="s">
        <v>18</v>
      </c>
      <c r="F495" s="5" t="s">
        <v>19</v>
      </c>
      <c r="G495" s="5" t="s">
        <v>20</v>
      </c>
      <c r="H495" s="5" t="s">
        <v>114</v>
      </c>
      <c r="I495" s="5" t="s">
        <v>24</v>
      </c>
      <c r="J495" s="30">
        <v>0.00308818919871</v>
      </c>
      <c r="K495" s="30">
        <v>0.0031944134839049995</v>
      </c>
      <c r="L495" s="30">
        <v>0.003219159400065</v>
      </c>
      <c r="M495" s="30">
        <v>0.002601849340125</v>
      </c>
      <c r="N495" s="30">
        <v>0.0026931144851100003</v>
      </c>
      <c r="O495" s="30">
        <v>0.0027817119395100003</v>
      </c>
      <c r="P495" s="30">
        <v>0.0026127529138922395</v>
      </c>
      <c r="Q495" s="30">
        <v>0.0027507463304983198</v>
      </c>
      <c r="R495" s="30">
        <v>0.0030844747424660403</v>
      </c>
      <c r="S495" s="30">
        <v>0.00181650231937944</v>
      </c>
      <c r="T495" s="30">
        <v>0.00186352185728016</v>
      </c>
      <c r="U495" s="30">
        <v>0.0021288851168508</v>
      </c>
      <c r="V495" s="30">
        <v>0.00223943679984024</v>
      </c>
      <c r="W495" s="30">
        <v>0.0023950013830696796</v>
      </c>
      <c r="X495" s="30">
        <v>0.00255671022718188</v>
      </c>
    </row>
    <row r="496" spans="1:24" ht="13.5" customHeight="1">
      <c r="A496" s="5" t="s">
        <v>375</v>
      </c>
      <c r="B496" s="5" t="s">
        <v>120</v>
      </c>
      <c r="C496" s="5" t="s">
        <v>62</v>
      </c>
      <c r="D496" s="5" t="s">
        <v>76</v>
      </c>
      <c r="E496" s="5" t="s">
        <v>18</v>
      </c>
      <c r="F496" s="5" t="s">
        <v>19</v>
      </c>
      <c r="G496" s="5" t="s">
        <v>20</v>
      </c>
      <c r="H496" s="5" t="s">
        <v>29</v>
      </c>
      <c r="I496" s="5" t="s">
        <v>22</v>
      </c>
      <c r="J496" s="30">
        <v>6.659487462599999E-06</v>
      </c>
      <c r="K496" s="30">
        <v>9.62766E-06</v>
      </c>
      <c r="L496" s="30">
        <v>7.68852E-06</v>
      </c>
      <c r="M496" s="30">
        <v>8.43696E-06</v>
      </c>
      <c r="N496" s="30">
        <v>4.737285E-06</v>
      </c>
      <c r="O496" s="30">
        <v>5.00094E-06</v>
      </c>
      <c r="P496" s="30">
        <v>7.22925E-06</v>
      </c>
      <c r="Q496" s="30">
        <v>6.863535E-06</v>
      </c>
      <c r="R496" s="30">
        <v>1.515591E-05</v>
      </c>
      <c r="S496" s="30">
        <v>3.745602E-05</v>
      </c>
      <c r="T496" s="30">
        <v>6.1754805E-05</v>
      </c>
      <c r="U496" s="30">
        <v>5.6447685E-05</v>
      </c>
      <c r="V496" s="30">
        <v>1.1762415E-05</v>
      </c>
      <c r="W496" s="30">
        <v>9.03231E-06</v>
      </c>
      <c r="X496" s="30">
        <v>1.09546590888E-05</v>
      </c>
    </row>
    <row r="497" spans="1:24" ht="13.5" customHeight="1">
      <c r="A497" s="5" t="s">
        <v>375</v>
      </c>
      <c r="B497" s="5" t="s">
        <v>120</v>
      </c>
      <c r="C497" s="5" t="s">
        <v>62</v>
      </c>
      <c r="D497" s="5" t="s">
        <v>76</v>
      </c>
      <c r="E497" s="5" t="s">
        <v>18</v>
      </c>
      <c r="F497" s="5" t="s">
        <v>19</v>
      </c>
      <c r="G497" s="5" t="s">
        <v>20</v>
      </c>
      <c r="H497" s="5" t="s">
        <v>29</v>
      </c>
      <c r="I497" s="5" t="s">
        <v>23</v>
      </c>
      <c r="J497" s="30">
        <v>0.007637700633042816</v>
      </c>
      <c r="K497" s="30">
        <v>0.011041868505600001</v>
      </c>
      <c r="L497" s="30">
        <v>0.0088178879232</v>
      </c>
      <c r="M497" s="30">
        <v>0.009676266393600001</v>
      </c>
      <c r="N497" s="30">
        <v>0.0054331455456</v>
      </c>
      <c r="O497" s="30">
        <v>0.0057355288704</v>
      </c>
      <c r="P497" s="30">
        <v>0.00829115568</v>
      </c>
      <c r="Q497" s="30">
        <v>0.0078717207456</v>
      </c>
      <c r="R497" s="30">
        <v>0.0173821640256</v>
      </c>
      <c r="S497" s="30">
        <v>0.0429579407232</v>
      </c>
      <c r="T497" s="30">
        <v>0.07082597810880001</v>
      </c>
      <c r="U497" s="30">
        <v>0.0647392944096</v>
      </c>
      <c r="V497" s="30">
        <v>0.0134901980064</v>
      </c>
      <c r="W497" s="30">
        <v>0.010359067449600001</v>
      </c>
      <c r="X497" s="30">
        <v>0.012563790701188609</v>
      </c>
    </row>
    <row r="498" spans="1:24" ht="13.5" customHeight="1">
      <c r="A498" s="5" t="s">
        <v>375</v>
      </c>
      <c r="B498" s="5" t="s">
        <v>120</v>
      </c>
      <c r="C498" s="5" t="s">
        <v>62</v>
      </c>
      <c r="D498" s="5" t="s">
        <v>76</v>
      </c>
      <c r="E498" s="5" t="s">
        <v>18</v>
      </c>
      <c r="F498" s="5" t="s">
        <v>19</v>
      </c>
      <c r="G498" s="5" t="s">
        <v>20</v>
      </c>
      <c r="H498" s="5" t="s">
        <v>29</v>
      </c>
      <c r="I498" s="5" t="s">
        <v>24</v>
      </c>
      <c r="J498" s="30">
        <v>1.96613439372E-05</v>
      </c>
      <c r="K498" s="30">
        <v>2.842452E-05</v>
      </c>
      <c r="L498" s="30">
        <v>2.269944E-05</v>
      </c>
      <c r="M498" s="30">
        <v>2.490912E-05</v>
      </c>
      <c r="N498" s="30">
        <v>1.398627E-05</v>
      </c>
      <c r="O498" s="30">
        <v>1.476468E-05</v>
      </c>
      <c r="P498" s="30">
        <v>2.13435E-05</v>
      </c>
      <c r="Q498" s="30">
        <v>2.026377E-05</v>
      </c>
      <c r="R498" s="30">
        <v>4.474602E-05</v>
      </c>
      <c r="S498" s="30">
        <v>0.00011058444</v>
      </c>
      <c r="T498" s="30">
        <v>0.00018232371</v>
      </c>
      <c r="U498" s="30">
        <v>0.00016665507</v>
      </c>
      <c r="V498" s="30">
        <v>3.472713E-05</v>
      </c>
      <c r="W498" s="30">
        <v>2.666682E-05</v>
      </c>
      <c r="X498" s="30">
        <v>3.23423268336E-05</v>
      </c>
    </row>
    <row r="499" spans="1:24" ht="13.5" customHeight="1">
      <c r="A499" s="5" t="s">
        <v>375</v>
      </c>
      <c r="B499" s="5" t="s">
        <v>120</v>
      </c>
      <c r="C499" s="5" t="s">
        <v>62</v>
      </c>
      <c r="D499" s="5" t="s">
        <v>76</v>
      </c>
      <c r="E499" s="5" t="s">
        <v>18</v>
      </c>
      <c r="F499" s="5" t="s">
        <v>19</v>
      </c>
      <c r="G499" s="5" t="s">
        <v>20</v>
      </c>
      <c r="H499" s="5" t="s">
        <v>67</v>
      </c>
      <c r="I499" s="5" t="s">
        <v>22</v>
      </c>
      <c r="J499" s="30">
        <v>0.000668135637445248</v>
      </c>
      <c r="K499" s="30">
        <v>0.0004232691196307885</v>
      </c>
      <c r="L499" s="30">
        <v>0.0005992071234064977</v>
      </c>
      <c r="M499" s="30">
        <v>0.00040869896050308027</v>
      </c>
      <c r="N499" s="30">
        <v>0.0004718580062645433</v>
      </c>
      <c r="O499" s="30">
        <v>0.00037897054821585033</v>
      </c>
      <c r="P499" s="30">
        <v>0.00023811457877931022</v>
      </c>
      <c r="Q499" s="30">
        <v>0.0001622619022419423</v>
      </c>
      <c r="R499" s="30">
        <v>0.0001385731495304352</v>
      </c>
      <c r="S499" s="30">
        <v>0.0002996035112958552</v>
      </c>
      <c r="T499" s="30">
        <v>6.827650285974714E-05</v>
      </c>
      <c r="U499" s="30">
        <v>9.56055000817602E-05</v>
      </c>
      <c r="V499" s="30">
        <v>4.781729760296139E-05</v>
      </c>
      <c r="W499" s="30">
        <v>2.909510870399995E-08</v>
      </c>
      <c r="X499" s="30">
        <v>2.909510870399995E-08</v>
      </c>
    </row>
    <row r="500" spans="1:24" ht="13.5" customHeight="1">
      <c r="A500" s="5" t="s">
        <v>375</v>
      </c>
      <c r="B500" s="5" t="s">
        <v>120</v>
      </c>
      <c r="C500" s="5" t="s">
        <v>62</v>
      </c>
      <c r="D500" s="5" t="s">
        <v>76</v>
      </c>
      <c r="E500" s="5" t="s">
        <v>18</v>
      </c>
      <c r="F500" s="5" t="s">
        <v>19</v>
      </c>
      <c r="G500" s="5" t="s">
        <v>20</v>
      </c>
      <c r="H500" s="5" t="s">
        <v>67</v>
      </c>
      <c r="I500" s="5" t="s">
        <v>23</v>
      </c>
      <c r="J500" s="30">
        <v>1.9817170260881034</v>
      </c>
      <c r="K500" s="30">
        <v>1.2550979104469564</v>
      </c>
      <c r="L500" s="30">
        <v>1.7777468683503463</v>
      </c>
      <c r="M500" s="30">
        <v>1.2112463960804007</v>
      </c>
      <c r="N500" s="30">
        <v>1.4017919901466553</v>
      </c>
      <c r="O500" s="30">
        <v>1.1246420941785147</v>
      </c>
      <c r="P500" s="30">
        <v>0.7062573652425853</v>
      </c>
      <c r="Q500" s="30">
        <v>0.4812752925256905</v>
      </c>
      <c r="R500" s="30">
        <v>0.411013504433252</v>
      </c>
      <c r="S500" s="30">
        <v>0.8886359986439584</v>
      </c>
      <c r="T500" s="30">
        <v>0.2025108385421244</v>
      </c>
      <c r="U500" s="30">
        <v>0.283569737462504</v>
      </c>
      <c r="V500" s="30">
        <v>0.1418280173822876</v>
      </c>
      <c r="W500" s="30">
        <v>8.6297256220412E-05</v>
      </c>
      <c r="X500" s="30">
        <v>8.6297256220412E-05</v>
      </c>
    </row>
    <row r="501" spans="1:24" ht="13.5" customHeight="1">
      <c r="A501" s="5" t="s">
        <v>375</v>
      </c>
      <c r="B501" s="5" t="s">
        <v>120</v>
      </c>
      <c r="C501" s="5" t="s">
        <v>62</v>
      </c>
      <c r="D501" s="5" t="s">
        <v>76</v>
      </c>
      <c r="E501" s="5" t="s">
        <v>18</v>
      </c>
      <c r="F501" s="5" t="s">
        <v>19</v>
      </c>
      <c r="G501" s="5" t="s">
        <v>20</v>
      </c>
      <c r="H501" s="5" t="s">
        <v>67</v>
      </c>
      <c r="I501" s="5" t="s">
        <v>24</v>
      </c>
      <c r="J501" s="30">
        <v>0.000986295464800128</v>
      </c>
      <c r="K501" s="30">
        <v>0.0006248258432644973</v>
      </c>
      <c r="L501" s="30">
        <v>0.0008845438488381634</v>
      </c>
      <c r="M501" s="30">
        <v>0.0006033175131235946</v>
      </c>
      <c r="N501" s="30">
        <v>0.0006965522949619451</v>
      </c>
      <c r="O501" s="30">
        <v>0.0005594327140329219</v>
      </c>
      <c r="P501" s="30">
        <v>0.0003515024734361246</v>
      </c>
      <c r="Q501" s="30">
        <v>0.0002395294747381053</v>
      </c>
      <c r="R501" s="30">
        <v>0.00020456036359254722</v>
      </c>
      <c r="S501" s="30">
        <v>0.0004422718500081672</v>
      </c>
      <c r="T501" s="30">
        <v>0.00010078912326915054</v>
      </c>
      <c r="U501" s="30">
        <v>0.0001411319286921222</v>
      </c>
      <c r="V501" s="30">
        <v>7.058743931865729E-05</v>
      </c>
      <c r="W501" s="30">
        <v>4.294992237257135E-08</v>
      </c>
      <c r="X501" s="30">
        <v>4.294992237257135E-08</v>
      </c>
    </row>
    <row r="502" spans="1:24" ht="13.5" customHeight="1">
      <c r="A502" s="5" t="s">
        <v>375</v>
      </c>
      <c r="B502" s="5" t="s">
        <v>120</v>
      </c>
      <c r="C502" s="5" t="s">
        <v>62</v>
      </c>
      <c r="D502" s="5" t="s">
        <v>76</v>
      </c>
      <c r="E502" s="5" t="s">
        <v>18</v>
      </c>
      <c r="F502" s="5" t="s">
        <v>19</v>
      </c>
      <c r="G502" s="5" t="s">
        <v>20</v>
      </c>
      <c r="H502" s="5" t="s">
        <v>406</v>
      </c>
      <c r="I502" s="5" t="s">
        <v>22</v>
      </c>
      <c r="J502" s="30">
        <v>0.0005088414884999994</v>
      </c>
      <c r="K502" s="30">
        <v>0.0005086434479999993</v>
      </c>
      <c r="L502" s="30">
        <v>0.0005069176664999994</v>
      </c>
      <c r="M502" s="30">
        <v>0.0004894240889999994</v>
      </c>
      <c r="N502" s="30">
        <v>0.0004833131249999994</v>
      </c>
      <c r="O502" s="30">
        <v>0.0005656885424999993</v>
      </c>
      <c r="P502" s="30">
        <v>0.00010824327899999986</v>
      </c>
      <c r="Q502" s="30">
        <v>3.4053535499999955E-05</v>
      </c>
      <c r="R502" s="30">
        <v>1.5060508499999982E-05</v>
      </c>
      <c r="S502" s="30">
        <v>0.0002601120509999997</v>
      </c>
      <c r="T502" s="30">
        <v>4.634147699999994E-05</v>
      </c>
      <c r="U502" s="30">
        <v>8.808086999999989E-06</v>
      </c>
      <c r="V502" s="30">
        <v>2.0530198499999974E-05</v>
      </c>
      <c r="W502" s="30">
        <v>1.448524799999998E-05</v>
      </c>
      <c r="X502" s="30">
        <v>5.281185621599994E-06</v>
      </c>
    </row>
    <row r="503" spans="1:24" ht="13.5" customHeight="1">
      <c r="A503" s="5" t="s">
        <v>375</v>
      </c>
      <c r="B503" s="5" t="s">
        <v>120</v>
      </c>
      <c r="C503" s="5" t="s">
        <v>62</v>
      </c>
      <c r="D503" s="5" t="s">
        <v>76</v>
      </c>
      <c r="E503" s="5" t="s">
        <v>18</v>
      </c>
      <c r="F503" s="5" t="s">
        <v>19</v>
      </c>
      <c r="G503" s="5" t="s">
        <v>20</v>
      </c>
      <c r="H503" s="5" t="s">
        <v>406</v>
      </c>
      <c r="I503" s="5" t="s">
        <v>23</v>
      </c>
      <c r="J503" s="30">
        <v>0.6359659229513859</v>
      </c>
      <c r="K503" s="30">
        <v>0.6357184057732258</v>
      </c>
      <c r="L503" s="30">
        <v>0.6335614703635459</v>
      </c>
      <c r="M503" s="30">
        <v>0.6116974529594126</v>
      </c>
      <c r="N503" s="30">
        <v>0.6040597800333325</v>
      </c>
      <c r="O503" s="30">
        <v>0.7070151396155991</v>
      </c>
      <c r="P503" s="30">
        <v>0.13528581766287984</v>
      </c>
      <c r="Q503" s="30">
        <v>0.04256116811122661</v>
      </c>
      <c r="R503" s="30">
        <v>0.018823092072453307</v>
      </c>
      <c r="S503" s="30">
        <v>0.32509613371471957</v>
      </c>
      <c r="T503" s="30">
        <v>0.05791901968943992</v>
      </c>
      <c r="U503" s="30">
        <v>0.01100862116197332</v>
      </c>
      <c r="V503" s="30">
        <v>0.025659280802586636</v>
      </c>
      <c r="W503" s="30">
        <v>0.01810411360255998</v>
      </c>
      <c r="X503" s="30">
        <v>0.006600590093428344</v>
      </c>
    </row>
    <row r="504" spans="1:24" ht="13.5" customHeight="1">
      <c r="A504" s="5" t="s">
        <v>375</v>
      </c>
      <c r="B504" s="5" t="s">
        <v>120</v>
      </c>
      <c r="C504" s="5" t="s">
        <v>62</v>
      </c>
      <c r="D504" s="5" t="s">
        <v>76</v>
      </c>
      <c r="E504" s="5" t="s">
        <v>18</v>
      </c>
      <c r="F504" s="5" t="s">
        <v>19</v>
      </c>
      <c r="G504" s="5" t="s">
        <v>20</v>
      </c>
      <c r="H504" s="5" t="s">
        <v>406</v>
      </c>
      <c r="I504" s="5" t="s">
        <v>24</v>
      </c>
      <c r="J504" s="30">
        <v>0.0015022939184285696</v>
      </c>
      <c r="K504" s="30">
        <v>0.0015017092274285696</v>
      </c>
      <c r="L504" s="30">
        <v>0.001496614062999998</v>
      </c>
      <c r="M504" s="30">
        <v>0.0014449663579999981</v>
      </c>
      <c r="N504" s="30">
        <v>0.0014269244642857125</v>
      </c>
      <c r="O504" s="30">
        <v>0.0016701280778571408</v>
      </c>
      <c r="P504" s="30">
        <v>0.0003195753951428567</v>
      </c>
      <c r="Q504" s="30">
        <v>0.00010053900957142844</v>
      </c>
      <c r="R504" s="30">
        <v>4.4464358428571376E-05</v>
      </c>
      <c r="S504" s="30">
        <v>0.0007679498648571417</v>
      </c>
      <c r="T504" s="30">
        <v>0.00013681769399999982</v>
      </c>
      <c r="U504" s="30">
        <v>2.600482828571425E-05</v>
      </c>
      <c r="V504" s="30">
        <v>6.0612966999999926E-05</v>
      </c>
      <c r="W504" s="30">
        <v>4.276597028571423E-05</v>
      </c>
      <c r="X504" s="30">
        <v>1.5592071835199982E-05</v>
      </c>
    </row>
    <row r="505" spans="1:24" ht="13.5" customHeight="1">
      <c r="A505" s="5" t="s">
        <v>375</v>
      </c>
      <c r="B505" s="5" t="s">
        <v>104</v>
      </c>
      <c r="C505" s="5" t="s">
        <v>62</v>
      </c>
      <c r="D505" s="5" t="s">
        <v>105</v>
      </c>
      <c r="E505" s="5" t="s">
        <v>21</v>
      </c>
      <c r="F505" s="5" t="s">
        <v>19</v>
      </c>
      <c r="G505" s="5" t="s">
        <v>20</v>
      </c>
      <c r="H505" s="5" t="s">
        <v>195</v>
      </c>
      <c r="I505" s="5" t="s">
        <v>22</v>
      </c>
      <c r="J505" s="30">
        <v>7.668568797826557E-10</v>
      </c>
      <c r="K505" s="30">
        <v>3.299102765158472E-10</v>
      </c>
      <c r="L505" s="30">
        <v>4.979638170472888E-10</v>
      </c>
      <c r="M505" s="30">
        <v>1.6756533864420062E-09</v>
      </c>
      <c r="N505" s="30">
        <v>1.241716829934012E-09</v>
      </c>
      <c r="O505" s="30">
        <v>4.164192127828106E-07</v>
      </c>
      <c r="P505" s="30">
        <v>8.383416422349299E-08</v>
      </c>
      <c r="Q505" s="30">
        <v>8.218938843728248E-08</v>
      </c>
      <c r="R505" s="30">
        <v>1.7996533662233153E-07</v>
      </c>
      <c r="S505" s="30">
        <v>2.8398407063722074E-07</v>
      </c>
      <c r="T505" s="30">
        <v>3.375144211389803E-07</v>
      </c>
      <c r="U505" s="30">
        <v>3.3539447721073706E-07</v>
      </c>
      <c r="V505" s="30">
        <v>2.397187559108915E-07</v>
      </c>
      <c r="W505" s="30">
        <v>2.4801372693806254E-07</v>
      </c>
      <c r="X505" s="30">
        <v>2.4489994503103416E-07</v>
      </c>
    </row>
    <row r="506" spans="1:24" ht="13.5" customHeight="1">
      <c r="A506" s="5" t="s">
        <v>375</v>
      </c>
      <c r="B506" s="5" t="s">
        <v>104</v>
      </c>
      <c r="C506" s="5" t="s">
        <v>62</v>
      </c>
      <c r="D506" s="5" t="s">
        <v>105</v>
      </c>
      <c r="E506" s="5" t="s">
        <v>21</v>
      </c>
      <c r="F506" s="5" t="s">
        <v>19</v>
      </c>
      <c r="G506" s="5" t="s">
        <v>20</v>
      </c>
      <c r="H506" s="5" t="s">
        <v>195</v>
      </c>
      <c r="I506" s="5" t="s">
        <v>23</v>
      </c>
      <c r="J506" s="30">
        <v>1.9360609238508202E-06</v>
      </c>
      <c r="K506" s="30">
        <v>8.329147349113955E-07</v>
      </c>
      <c r="L506" s="30">
        <v>1.257194547110406E-06</v>
      </c>
      <c r="M506" s="30">
        <v>4.230472633078724E-06</v>
      </c>
      <c r="N506" s="30">
        <v>3.126259819437748E-06</v>
      </c>
      <c r="O506" s="30">
        <v>0.0010484150827157444</v>
      </c>
      <c r="P506" s="30">
        <v>0.00021165363931115663</v>
      </c>
      <c r="Q506" s="30">
        <v>0.0002069275187880738</v>
      </c>
      <c r="R506" s="30">
        <v>0.0004578071354067603</v>
      </c>
      <c r="S506" s="30">
        <v>0.0007149842604941538</v>
      </c>
      <c r="T506" s="30">
        <v>0.0008674236342501899</v>
      </c>
      <c r="U506" s="30">
        <v>0.000844419800463668</v>
      </c>
      <c r="V506" s="30">
        <v>0.0006160854216197653</v>
      </c>
      <c r="W506" s="30">
        <v>0.0006244220344800149</v>
      </c>
      <c r="X506" s="30">
        <v>0.0006165824924622487</v>
      </c>
    </row>
    <row r="507" spans="1:24" ht="13.5" customHeight="1">
      <c r="A507" s="5" t="s">
        <v>375</v>
      </c>
      <c r="B507" s="5" t="s">
        <v>104</v>
      </c>
      <c r="C507" s="5" t="s">
        <v>62</v>
      </c>
      <c r="D507" s="5" t="s">
        <v>105</v>
      </c>
      <c r="E507" s="5" t="s">
        <v>21</v>
      </c>
      <c r="F507" s="5" t="s">
        <v>19</v>
      </c>
      <c r="G507" s="5" t="s">
        <v>20</v>
      </c>
      <c r="H507" s="5" t="s">
        <v>195</v>
      </c>
      <c r="I507" s="5" t="s">
        <v>24</v>
      </c>
      <c r="J507" s="30">
        <v>1.1320268225363014E-09</v>
      </c>
      <c r="K507" s="30">
        <v>4.870104081900601E-10</v>
      </c>
      <c r="L507" s="30">
        <v>7.350894442126644E-10</v>
      </c>
      <c r="M507" s="30">
        <v>2.4735835704620094E-09</v>
      </c>
      <c r="N507" s="30">
        <v>1.8330105584740177E-09</v>
      </c>
      <c r="O507" s="30">
        <v>6.147140760127205E-07</v>
      </c>
      <c r="P507" s="30">
        <v>1.237551948061087E-07</v>
      </c>
      <c r="Q507" s="30">
        <v>1.2132719245503605E-07</v>
      </c>
      <c r="R507" s="30">
        <v>2.6566311596629893E-07</v>
      </c>
      <c r="S507" s="30">
        <v>4.1921458046446866E-07</v>
      </c>
      <c r="T507" s="30">
        <v>4.982355740623042E-07</v>
      </c>
      <c r="U507" s="30">
        <v>4.951061330253737E-07</v>
      </c>
      <c r="V507" s="30">
        <v>3.538705444398875E-07</v>
      </c>
      <c r="W507" s="30">
        <v>3.661155016704733E-07</v>
      </c>
      <c r="X507" s="30">
        <v>3.6151896647438375E-07</v>
      </c>
    </row>
    <row r="508" spans="1:24" ht="13.5" customHeight="1">
      <c r="A508" s="5" t="s">
        <v>375</v>
      </c>
      <c r="B508" s="5" t="s">
        <v>104</v>
      </c>
      <c r="C508" s="5" t="s">
        <v>62</v>
      </c>
      <c r="D508" s="5" t="s">
        <v>105</v>
      </c>
      <c r="E508" s="5" t="s">
        <v>106</v>
      </c>
      <c r="F508" s="5" t="s">
        <v>19</v>
      </c>
      <c r="G508" s="5" t="s">
        <v>20</v>
      </c>
      <c r="H508" s="5" t="s">
        <v>195</v>
      </c>
      <c r="I508" s="5" t="s">
        <v>22</v>
      </c>
      <c r="J508" s="30">
        <v>1.3074594000033907E-07</v>
      </c>
      <c r="K508" s="30">
        <v>1.5465646718384366E-07</v>
      </c>
      <c r="L508" s="30">
        <v>1.886358397912754E-07</v>
      </c>
      <c r="M508" s="30">
        <v>1.6524294243700764E-07</v>
      </c>
      <c r="N508" s="30">
        <v>4.916715297094622E-07</v>
      </c>
      <c r="O508" s="30">
        <v>2.8331521449992565E-06</v>
      </c>
      <c r="P508" s="30">
        <v>1.2588733796660087E-06</v>
      </c>
      <c r="Q508" s="30">
        <v>1.315570885029923E-06</v>
      </c>
      <c r="R508" s="30">
        <v>5.028376824377046E-07</v>
      </c>
      <c r="S508" s="30">
        <v>2.615372504352685E-07</v>
      </c>
      <c r="T508" s="30">
        <v>1.7741527998083756E-07</v>
      </c>
      <c r="U508" s="30">
        <v>2.1102211280245618E-07</v>
      </c>
      <c r="V508" s="30">
        <v>4.77821224138444E-07</v>
      </c>
      <c r="W508" s="30">
        <v>4.943552379052645E-07</v>
      </c>
      <c r="X508" s="30">
        <v>4.88148668557518E-07</v>
      </c>
    </row>
    <row r="509" spans="1:24" ht="13.5" customHeight="1">
      <c r="A509" s="5" t="s">
        <v>375</v>
      </c>
      <c r="B509" s="5" t="s">
        <v>104</v>
      </c>
      <c r="C509" s="5" t="s">
        <v>62</v>
      </c>
      <c r="D509" s="5" t="s">
        <v>105</v>
      </c>
      <c r="E509" s="5" t="s">
        <v>106</v>
      </c>
      <c r="F509" s="5" t="s">
        <v>19</v>
      </c>
      <c r="G509" s="5" t="s">
        <v>20</v>
      </c>
      <c r="H509" s="5" t="s">
        <v>195</v>
      </c>
      <c r="I509" s="5" t="s">
        <v>23</v>
      </c>
      <c r="J509" s="30">
        <v>0.0003300904146006275</v>
      </c>
      <c r="K509" s="30">
        <v>0.0003904566166509713</v>
      </c>
      <c r="L509" s="30">
        <v>0.0004762433354724296</v>
      </c>
      <c r="M509" s="30">
        <v>0.0004171839781695556</v>
      </c>
      <c r="N509" s="30">
        <v>0.0012378771960221155</v>
      </c>
      <c r="O509" s="30">
        <v>0.007133002871303384</v>
      </c>
      <c r="P509" s="30">
        <v>0.003178240454904897</v>
      </c>
      <c r="Q509" s="30">
        <v>0.0033122015409179652</v>
      </c>
      <c r="R509" s="30">
        <v>0.0012791501035250717</v>
      </c>
      <c r="S509" s="30">
        <v>0.0006584700936730144</v>
      </c>
      <c r="T509" s="30">
        <v>0.0004559633523603519</v>
      </c>
      <c r="U509" s="30">
        <v>0.000531288564641777</v>
      </c>
      <c r="V509" s="30">
        <v>0.001228016928477771</v>
      </c>
      <c r="W509" s="30">
        <v>0.0012446339451434739</v>
      </c>
      <c r="X509" s="30">
        <v>0.0012290077186958184</v>
      </c>
    </row>
    <row r="510" spans="1:24" ht="13.5" customHeight="1">
      <c r="A510" s="5" t="s">
        <v>375</v>
      </c>
      <c r="B510" s="5" t="s">
        <v>104</v>
      </c>
      <c r="C510" s="5" t="s">
        <v>62</v>
      </c>
      <c r="D510" s="5" t="s">
        <v>105</v>
      </c>
      <c r="E510" s="5" t="s">
        <v>106</v>
      </c>
      <c r="F510" s="5" t="s">
        <v>19</v>
      </c>
      <c r="G510" s="5" t="s">
        <v>20</v>
      </c>
      <c r="H510" s="5" t="s">
        <v>195</v>
      </c>
      <c r="I510" s="5" t="s">
        <v>24</v>
      </c>
      <c r="J510" s="30">
        <v>1.9300591142907195E-07</v>
      </c>
      <c r="K510" s="30">
        <v>2.2830240393805493E-07</v>
      </c>
      <c r="L510" s="30">
        <v>2.7846243016807314E-07</v>
      </c>
      <c r="M510" s="30">
        <v>2.439300578832018E-07</v>
      </c>
      <c r="N510" s="30">
        <v>7.258008295711107E-07</v>
      </c>
      <c r="O510" s="30">
        <v>4.182272214046521E-06</v>
      </c>
      <c r="P510" s="30">
        <v>1.8583368937926794E-06</v>
      </c>
      <c r="Q510" s="30">
        <v>1.942033211234648E-06</v>
      </c>
      <c r="R510" s="30">
        <v>7.422841978842304E-07</v>
      </c>
      <c r="S510" s="30">
        <v>3.8607879826158676E-07</v>
      </c>
      <c r="T510" s="30">
        <v>2.618987466383793E-07</v>
      </c>
      <c r="U510" s="30">
        <v>3.1150883318457813E-07</v>
      </c>
      <c r="V510" s="30">
        <v>7.053551403948457E-07</v>
      </c>
      <c r="W510" s="30">
        <v>7.297624940506285E-07</v>
      </c>
      <c r="X510" s="30">
        <v>7.206004154896693E-07</v>
      </c>
    </row>
    <row r="511" spans="1:24" ht="13.5" customHeight="1">
      <c r="A511" s="5" t="s">
        <v>375</v>
      </c>
      <c r="B511" s="5" t="s">
        <v>104</v>
      </c>
      <c r="C511" s="5" t="s">
        <v>62</v>
      </c>
      <c r="D511" s="5" t="s">
        <v>105</v>
      </c>
      <c r="E511" s="5" t="s">
        <v>107</v>
      </c>
      <c r="F511" s="5" t="s">
        <v>19</v>
      </c>
      <c r="G511" s="5" t="s">
        <v>20</v>
      </c>
      <c r="H511" s="5" t="s">
        <v>195</v>
      </c>
      <c r="I511" s="5" t="s">
        <v>22</v>
      </c>
      <c r="J511" s="30">
        <v>1.0879637582535527E-05</v>
      </c>
      <c r="K511" s="30">
        <v>1.1953842940825946E-05</v>
      </c>
      <c r="L511" s="30">
        <v>1.592958077038403E-05</v>
      </c>
      <c r="M511" s="30">
        <v>1.4039944394878125E-05</v>
      </c>
      <c r="N511" s="30">
        <v>1.4479793604303028E-05</v>
      </c>
      <c r="O511" s="30">
        <v>0.0001191480998005674</v>
      </c>
      <c r="P511" s="30">
        <v>0.00013495693879770932</v>
      </c>
      <c r="Q511" s="30">
        <v>0.00012754079394236984</v>
      </c>
      <c r="R511" s="30">
        <v>0.00012429932339863995</v>
      </c>
      <c r="S511" s="30">
        <v>0.0001269378549202841</v>
      </c>
      <c r="T511" s="30">
        <v>0.0001280928793607341</v>
      </c>
      <c r="U511" s="30">
        <v>0.00012187237982622776</v>
      </c>
      <c r="V511" s="30">
        <v>0.00011606672935620568</v>
      </c>
      <c r="W511" s="30">
        <v>0.00013081413865442278</v>
      </c>
      <c r="X511" s="30">
        <v>4.031719481260211E-05</v>
      </c>
    </row>
    <row r="512" spans="1:24" ht="13.5" customHeight="1">
      <c r="A512" s="5" t="s">
        <v>375</v>
      </c>
      <c r="B512" s="5" t="s">
        <v>104</v>
      </c>
      <c r="C512" s="5" t="s">
        <v>62</v>
      </c>
      <c r="D512" s="5" t="s">
        <v>105</v>
      </c>
      <c r="E512" s="5" t="s">
        <v>107</v>
      </c>
      <c r="F512" s="5" t="s">
        <v>19</v>
      </c>
      <c r="G512" s="5" t="s">
        <v>20</v>
      </c>
      <c r="H512" s="5" t="s">
        <v>195</v>
      </c>
      <c r="I512" s="5" t="s">
        <v>23</v>
      </c>
      <c r="J512" s="30">
        <v>0.027467499796279764</v>
      </c>
      <c r="K512" s="30">
        <v>0.030179514349721208</v>
      </c>
      <c r="L512" s="30">
        <v>0.040216942269080104</v>
      </c>
      <c r="M512" s="30">
        <v>0.03544623310110476</v>
      </c>
      <c r="N512" s="30">
        <v>0.036455652245037114</v>
      </c>
      <c r="O512" s="30">
        <v>0.2999781495984616</v>
      </c>
      <c r="P512" s="30">
        <v>0.3407217989396218</v>
      </c>
      <c r="Q512" s="30">
        <v>0.32110836370189927</v>
      </c>
      <c r="R512" s="30">
        <v>0.3162004319617882</v>
      </c>
      <c r="S512" s="30">
        <v>0.31959034929404284</v>
      </c>
      <c r="T512" s="30">
        <v>0.3292030917129505</v>
      </c>
      <c r="U512" s="30">
        <v>0.3068370460680952</v>
      </c>
      <c r="V512" s="30">
        <v>0.2982954738761694</v>
      </c>
      <c r="W512" s="30">
        <v>0.32934963562619457</v>
      </c>
      <c r="X512" s="30">
        <v>0.10150625580373279</v>
      </c>
    </row>
    <row r="513" spans="1:24" ht="13.5" customHeight="1">
      <c r="A513" s="5" t="s">
        <v>375</v>
      </c>
      <c r="B513" s="5" t="s">
        <v>104</v>
      </c>
      <c r="C513" s="5" t="s">
        <v>62</v>
      </c>
      <c r="D513" s="5" t="s">
        <v>105</v>
      </c>
      <c r="E513" s="5" t="s">
        <v>107</v>
      </c>
      <c r="F513" s="5" t="s">
        <v>19</v>
      </c>
      <c r="G513" s="5" t="s">
        <v>20</v>
      </c>
      <c r="H513" s="5" t="s">
        <v>195</v>
      </c>
      <c r="I513" s="5" t="s">
        <v>24</v>
      </c>
      <c r="J513" s="30">
        <v>1.606041738374292E-05</v>
      </c>
      <c r="K513" s="30">
        <v>1.7646149103124016E-05</v>
      </c>
      <c r="L513" s="30">
        <v>2.3515095422947858E-05</v>
      </c>
      <c r="M513" s="30">
        <v>2.0725632201962946E-05</v>
      </c>
      <c r="N513" s="30">
        <v>2.1374933415875892E-05</v>
      </c>
      <c r="O513" s="30">
        <v>0.00017588529018178997</v>
      </c>
      <c r="P513" s="30">
        <v>0.00019922214774899952</v>
      </c>
      <c r="Q513" s="30">
        <v>0.00018827450534349835</v>
      </c>
      <c r="R513" s="30">
        <v>0.00018348947739799232</v>
      </c>
      <c r="S513" s="30">
        <v>0.00018738445250137176</v>
      </c>
      <c r="T513" s="30">
        <v>0.00018908948858013133</v>
      </c>
      <c r="U513" s="30">
        <v>0.0001799068464101458</v>
      </c>
      <c r="V513" s="30">
        <v>0.0001713366004782084</v>
      </c>
      <c r="W513" s="30">
        <v>0.00019310658563271937</v>
      </c>
      <c r="X513" s="30">
        <v>5.951585900907931E-05</v>
      </c>
    </row>
    <row r="514" spans="1:24" ht="13.5" customHeight="1">
      <c r="A514" s="5"/>
      <c r="B514" s="5" t="s">
        <v>185</v>
      </c>
      <c r="C514" s="5" t="s">
        <v>62</v>
      </c>
      <c r="D514" s="5" t="s">
        <v>70</v>
      </c>
      <c r="E514" s="5" t="s">
        <v>190</v>
      </c>
      <c r="F514" s="5" t="s">
        <v>186</v>
      </c>
      <c r="G514" s="5" t="s">
        <v>187</v>
      </c>
      <c r="H514" s="5" t="s">
        <v>188</v>
      </c>
      <c r="I514" s="5" t="s">
        <v>22</v>
      </c>
      <c r="J514" s="30">
        <v>0.24070524408000013</v>
      </c>
      <c r="K514" s="30">
        <v>0.24070524408000013</v>
      </c>
      <c r="L514" s="30">
        <v>0.24070524408000013</v>
      </c>
      <c r="M514" s="30">
        <v>0.24070524408000013</v>
      </c>
      <c r="N514" s="30">
        <v>0.24069952872000014</v>
      </c>
      <c r="O514" s="30">
        <v>0.24069952872000014</v>
      </c>
      <c r="P514" s="30">
        <v>0.3584702368799999</v>
      </c>
      <c r="Q514" s="30">
        <v>0.3584702368799999</v>
      </c>
      <c r="R514" s="30">
        <v>0.3584702368799999</v>
      </c>
      <c r="S514" s="30">
        <v>0.3584702368799999</v>
      </c>
      <c r="T514" s="30">
        <v>0.3584702368799999</v>
      </c>
      <c r="U514" s="30">
        <v>0.4661033252400001</v>
      </c>
      <c r="V514" s="30">
        <v>0.475865731656</v>
      </c>
      <c r="W514" s="30">
        <v>0.47586658895999995</v>
      </c>
      <c r="X514" s="30">
        <v>0.47586658895999995</v>
      </c>
    </row>
    <row r="515" spans="1:24" ht="13.5" customHeight="1">
      <c r="A515" s="5"/>
      <c r="B515" s="5" t="s">
        <v>185</v>
      </c>
      <c r="C515" s="5" t="s">
        <v>62</v>
      </c>
      <c r="D515" s="5" t="s">
        <v>70</v>
      </c>
      <c r="E515" s="5" t="s">
        <v>191</v>
      </c>
      <c r="F515" s="5" t="s">
        <v>186</v>
      </c>
      <c r="G515" s="5" t="s">
        <v>187</v>
      </c>
      <c r="H515" s="5" t="s">
        <v>188</v>
      </c>
      <c r="I515" s="5" t="s">
        <v>22</v>
      </c>
      <c r="J515" s="30">
        <v>0.41765098461718825</v>
      </c>
      <c r="K515" s="30">
        <v>0.3801540371328661</v>
      </c>
      <c r="L515" s="30">
        <v>0.26784763564247344</v>
      </c>
      <c r="M515" s="30">
        <v>0.3724535639988885</v>
      </c>
      <c r="N515" s="30">
        <v>0.35248244951109114</v>
      </c>
      <c r="O515" s="30">
        <v>0.3295320209119028</v>
      </c>
      <c r="P515" s="30">
        <v>0.3183117126992168</v>
      </c>
      <c r="Q515" s="30">
        <v>0.3058265534083674</v>
      </c>
      <c r="R515" s="30">
        <v>0.25746024494170366</v>
      </c>
      <c r="S515" s="30">
        <v>0.27164825531609677</v>
      </c>
      <c r="T515" s="30">
        <v>0.2633646976975074</v>
      </c>
      <c r="U515" s="30">
        <v>0.24898459894481073</v>
      </c>
      <c r="V515" s="30">
        <v>0.2081569707487837</v>
      </c>
      <c r="W515" s="30">
        <v>0.20901171734065277</v>
      </c>
      <c r="X515" s="30">
        <v>0.21001827753039923</v>
      </c>
    </row>
    <row r="516" spans="1:24" ht="13.5" customHeight="1">
      <c r="A516" s="5"/>
      <c r="B516" s="5" t="s">
        <v>185</v>
      </c>
      <c r="C516" s="5" t="s">
        <v>62</v>
      </c>
      <c r="D516" s="5" t="s">
        <v>70</v>
      </c>
      <c r="E516" s="5" t="s">
        <v>189</v>
      </c>
      <c r="F516" s="5" t="s">
        <v>186</v>
      </c>
      <c r="G516" s="5" t="s">
        <v>187</v>
      </c>
      <c r="H516" s="5" t="s">
        <v>188</v>
      </c>
      <c r="I516" s="5" t="s">
        <v>22</v>
      </c>
      <c r="J516" s="30">
        <v>0.25692556245076575</v>
      </c>
      <c r="K516" s="30">
        <v>0.2316668044249299</v>
      </c>
      <c r="L516" s="30">
        <v>0.116113009047336</v>
      </c>
      <c r="M516" s="30">
        <v>0.13800820764876415</v>
      </c>
      <c r="N516" s="30">
        <v>0.12233114041582478</v>
      </c>
      <c r="O516" s="30">
        <v>0.10973364549136969</v>
      </c>
      <c r="P516" s="30">
        <v>0.1080933294872587</v>
      </c>
      <c r="Q516" s="30">
        <v>0.09386807418642126</v>
      </c>
      <c r="R516" s="30">
        <v>0.10871058719008507</v>
      </c>
      <c r="S516" s="30">
        <v>0.09351812827324148</v>
      </c>
      <c r="T516" s="30">
        <v>0.09081689390425363</v>
      </c>
      <c r="U516" s="30">
        <v>0.08892001758301199</v>
      </c>
      <c r="V516" s="30">
        <v>0.08522794183600164</v>
      </c>
      <c r="W516" s="30">
        <v>0.07634194004653021</v>
      </c>
      <c r="X516" s="30">
        <v>0.08680417179620104</v>
      </c>
    </row>
    <row r="517" spans="1:24" ht="13.5" customHeight="1">
      <c r="A517" s="5"/>
      <c r="B517" s="5" t="s">
        <v>350</v>
      </c>
      <c r="C517" s="5" t="s">
        <v>62</v>
      </c>
      <c r="D517" s="5" t="s">
        <v>70</v>
      </c>
      <c r="E517" s="5" t="s">
        <v>340</v>
      </c>
      <c r="F517" s="5" t="s">
        <v>186</v>
      </c>
      <c r="G517" s="5" t="s">
        <v>187</v>
      </c>
      <c r="H517" s="5" t="s">
        <v>188</v>
      </c>
      <c r="I517" s="5" t="s">
        <v>22</v>
      </c>
      <c r="J517" s="30">
        <v>0.0001506175774488</v>
      </c>
      <c r="K517" s="30">
        <v>9.106827952319999E-05</v>
      </c>
      <c r="L517" s="30">
        <v>7.48752262776E-05</v>
      </c>
      <c r="M517" s="30">
        <v>5.868217303200001E-05</v>
      </c>
      <c r="N517" s="30">
        <v>5.8460350384800004E-05</v>
      </c>
      <c r="O517" s="30">
        <v>6.878518632719999E-05</v>
      </c>
      <c r="P517" s="30">
        <v>5.7915876614400004E-05</v>
      </c>
      <c r="Q517" s="30">
        <v>3.284783137440001E-05</v>
      </c>
      <c r="R517" s="30">
        <v>1.4901058015200002E-05</v>
      </c>
      <c r="S517" s="30">
        <v>1.88180704656E-05</v>
      </c>
      <c r="T517" s="30">
        <v>2.3168993047200005E-05</v>
      </c>
      <c r="U517" s="30">
        <v>2.5335066859200004E-05</v>
      </c>
      <c r="V517" s="30">
        <v>1.8014224132800004E-05</v>
      </c>
      <c r="W517" s="30">
        <v>1.8515585037600008E-05</v>
      </c>
      <c r="X517" s="30">
        <v>1.92109538376E-05</v>
      </c>
    </row>
    <row r="518" spans="1:24" ht="13.5" customHeight="1">
      <c r="A518" s="5" t="s">
        <v>373</v>
      </c>
      <c r="B518" s="5" t="s">
        <v>69</v>
      </c>
      <c r="C518" s="5" t="s">
        <v>62</v>
      </c>
      <c r="D518" s="5" t="s">
        <v>70</v>
      </c>
      <c r="E518" s="5" t="s">
        <v>18</v>
      </c>
      <c r="F518" s="5" t="s">
        <v>19</v>
      </c>
      <c r="G518" s="5" t="s">
        <v>20</v>
      </c>
      <c r="H518" s="5" t="s">
        <v>195</v>
      </c>
      <c r="I518" s="5" t="s">
        <v>22</v>
      </c>
      <c r="J518" s="30">
        <v>0.00226786448069999</v>
      </c>
      <c r="K518" s="30">
        <v>0.0030308161904999964</v>
      </c>
      <c r="L518" s="30">
        <v>0.0009671935895999991</v>
      </c>
      <c r="M518" s="30">
        <v>0.00039691370879999985</v>
      </c>
      <c r="N518" s="30">
        <v>0.0003307071453000025</v>
      </c>
      <c r="O518" s="30">
        <v>0.00032723251890000196</v>
      </c>
      <c r="P518" s="30">
        <v>0.0002926793792999986</v>
      </c>
      <c r="Q518" s="30">
        <v>0.00021192679829999965</v>
      </c>
      <c r="R518" s="30">
        <v>0.0011169802371000014</v>
      </c>
      <c r="S518" s="30">
        <v>0.0009495406808999992</v>
      </c>
      <c r="T518" s="30">
        <v>0.0010510630464251912</v>
      </c>
      <c r="U518" s="30">
        <v>0.00035464136765441125</v>
      </c>
      <c r="V518" s="30">
        <v>0.0002651857358309876</v>
      </c>
      <c r="W518" s="30">
        <v>0.0007604126915184156</v>
      </c>
      <c r="X518" s="30">
        <v>0.0008081962927451879</v>
      </c>
    </row>
    <row r="519" spans="1:24" ht="13.5" customHeight="1">
      <c r="A519" s="5" t="s">
        <v>373</v>
      </c>
      <c r="B519" s="5" t="s">
        <v>69</v>
      </c>
      <c r="C519" s="5" t="s">
        <v>62</v>
      </c>
      <c r="D519" s="5" t="s">
        <v>70</v>
      </c>
      <c r="E519" s="5" t="s">
        <v>18</v>
      </c>
      <c r="F519" s="5" t="s">
        <v>19</v>
      </c>
      <c r="G519" s="5" t="s">
        <v>20</v>
      </c>
      <c r="H519" s="5" t="s">
        <v>195</v>
      </c>
      <c r="I519" s="5" t="s">
        <v>23</v>
      </c>
      <c r="J519" s="30">
        <v>5.72561049842431</v>
      </c>
      <c r="K519" s="30">
        <v>7.65181215491543</v>
      </c>
      <c r="L519" s="30">
        <v>2.441845100423806</v>
      </c>
      <c r="M519" s="30">
        <v>1.0020763222026237</v>
      </c>
      <c r="N519" s="30">
        <v>0.8349265660041504</v>
      </c>
      <c r="O519" s="30">
        <v>0.8261542793162768</v>
      </c>
      <c r="P519" s="30">
        <v>0.7389189879084604</v>
      </c>
      <c r="Q519" s="30">
        <v>0.5350453307815831</v>
      </c>
      <c r="R519" s="30">
        <v>2.8200070270946114</v>
      </c>
      <c r="S519" s="30">
        <v>2.39727732301003</v>
      </c>
      <c r="T519" s="30">
        <v>2.6535878419245</v>
      </c>
      <c r="U519" s="30">
        <v>0.8953525905529042</v>
      </c>
      <c r="V519" s="30">
        <v>0.6695065979593412</v>
      </c>
      <c r="W519" s="30">
        <v>1.9197914719970801</v>
      </c>
      <c r="X519" s="30">
        <v>2.04042931926037</v>
      </c>
    </row>
    <row r="520" spans="1:24" ht="13.5" customHeight="1">
      <c r="A520" s="5" t="s">
        <v>373</v>
      </c>
      <c r="B520" s="5" t="s">
        <v>69</v>
      </c>
      <c r="C520" s="5" t="s">
        <v>62</v>
      </c>
      <c r="D520" s="5" t="s">
        <v>70</v>
      </c>
      <c r="E520" s="5" t="s">
        <v>18</v>
      </c>
      <c r="F520" s="5" t="s">
        <v>19</v>
      </c>
      <c r="G520" s="5" t="s">
        <v>20</v>
      </c>
      <c r="H520" s="5" t="s">
        <v>195</v>
      </c>
      <c r="I520" s="5" t="s">
        <v>24</v>
      </c>
      <c r="J520" s="30">
        <v>0.003347799947699985</v>
      </c>
      <c r="K520" s="30">
        <v>0.004474061995499995</v>
      </c>
      <c r="L520" s="30">
        <v>0.0014277619655999987</v>
      </c>
      <c r="M520" s="30">
        <v>0.0005859202367999998</v>
      </c>
      <c r="N520" s="30">
        <v>0.00048818673830000364</v>
      </c>
      <c r="O520" s="30">
        <v>0.00048305752790000285</v>
      </c>
      <c r="P520" s="30">
        <v>0.0004320505122999979</v>
      </c>
      <c r="Q520" s="30">
        <v>0.00031284432129999947</v>
      </c>
      <c r="R520" s="30">
        <v>0.001648875588100002</v>
      </c>
      <c r="S520" s="30">
        <v>0.001401702909899999</v>
      </c>
      <c r="T520" s="30">
        <v>0.0015515692590086156</v>
      </c>
      <c r="U520" s="30">
        <v>0.0005235182093946071</v>
      </c>
      <c r="V520" s="30">
        <v>0.0003914646576552674</v>
      </c>
      <c r="W520" s="30">
        <v>0.0011225139731938518</v>
      </c>
      <c r="X520" s="30">
        <v>0.0011930516702428962</v>
      </c>
    </row>
    <row r="521" spans="1:24" ht="13.5" customHeight="1">
      <c r="A521" s="5" t="s">
        <v>373</v>
      </c>
      <c r="B521" s="5" t="s">
        <v>69</v>
      </c>
      <c r="C521" s="5" t="s">
        <v>62</v>
      </c>
      <c r="D521" s="5" t="s">
        <v>70</v>
      </c>
      <c r="E521" s="5" t="s">
        <v>18</v>
      </c>
      <c r="F521" s="5" t="s">
        <v>19</v>
      </c>
      <c r="G521" s="5" t="s">
        <v>20</v>
      </c>
      <c r="H521" s="5" t="s">
        <v>71</v>
      </c>
      <c r="I521" s="5" t="s">
        <v>22</v>
      </c>
      <c r="J521" s="30">
        <v>0.0016993152283800023</v>
      </c>
      <c r="K521" s="30">
        <v>0.00122756212782</v>
      </c>
      <c r="L521" s="30">
        <v>0.0032370702058800065</v>
      </c>
      <c r="M521" s="30">
        <v>0.003023241060419993</v>
      </c>
      <c r="N521" s="30">
        <v>0.002732933984340007</v>
      </c>
      <c r="O521" s="30">
        <v>0.003656839809419996</v>
      </c>
      <c r="P521" s="30">
        <v>0.003927631398389999</v>
      </c>
      <c r="Q521" s="30">
        <v>0.005635562987039999</v>
      </c>
      <c r="R521" s="30">
        <v>0.004127181639419998</v>
      </c>
      <c r="S521" s="30">
        <v>0.003595647083700004</v>
      </c>
      <c r="T521" s="30">
        <v>0.0032260580667000057</v>
      </c>
      <c r="U521" s="30">
        <v>0.004358595329779808</v>
      </c>
      <c r="V521" s="30">
        <v>0.003602018983499996</v>
      </c>
      <c r="W521" s="30">
        <v>0.003920307942599996</v>
      </c>
      <c r="X521" s="30">
        <v>0.0038035571889000006</v>
      </c>
    </row>
    <row r="522" spans="1:24" ht="13.5" customHeight="1">
      <c r="A522" s="5" t="s">
        <v>373</v>
      </c>
      <c r="B522" s="5" t="s">
        <v>69</v>
      </c>
      <c r="C522" s="5" t="s">
        <v>62</v>
      </c>
      <c r="D522" s="5" t="s">
        <v>70</v>
      </c>
      <c r="E522" s="5" t="s">
        <v>18</v>
      </c>
      <c r="F522" s="5" t="s">
        <v>19</v>
      </c>
      <c r="G522" s="5" t="s">
        <v>20</v>
      </c>
      <c r="H522" s="5" t="s">
        <v>71</v>
      </c>
      <c r="I522" s="5" t="s">
        <v>23</v>
      </c>
      <c r="J522" s="30">
        <v>5.270901077354856</v>
      </c>
      <c r="K522" s="30">
        <v>3.8076269982084527</v>
      </c>
      <c r="L522" s="30">
        <v>10.040677886416697</v>
      </c>
      <c r="M522" s="30">
        <v>9.377427034336996</v>
      </c>
      <c r="N522" s="30">
        <v>8.476958507651402</v>
      </c>
      <c r="O522" s="30">
        <v>11.342710622066956</v>
      </c>
      <c r="P522" s="30">
        <v>12.182646411615146</v>
      </c>
      <c r="Q522" s="30">
        <v>17.480273538305358</v>
      </c>
      <c r="R522" s="30">
        <v>12.801607251172946</v>
      </c>
      <c r="S522" s="30">
        <v>11.152904282114791</v>
      </c>
      <c r="T522" s="30">
        <v>10.006520659259273</v>
      </c>
      <c r="U522" s="30">
        <v>13.519401483497347</v>
      </c>
      <c r="V522" s="30">
        <v>11.17266851005771</v>
      </c>
      <c r="W522" s="30">
        <v>12.159930666844067</v>
      </c>
      <c r="X522" s="30">
        <v>11.79779557667251</v>
      </c>
    </row>
    <row r="523" spans="1:24" ht="13.5" customHeight="1">
      <c r="A523" s="5" t="s">
        <v>373</v>
      </c>
      <c r="B523" s="5" t="s">
        <v>69</v>
      </c>
      <c r="C523" s="5" t="s">
        <v>62</v>
      </c>
      <c r="D523" s="5" t="s">
        <v>70</v>
      </c>
      <c r="E523" s="5" t="s">
        <v>18</v>
      </c>
      <c r="F523" s="5" t="s">
        <v>19</v>
      </c>
      <c r="G523" s="5" t="s">
        <v>20</v>
      </c>
      <c r="H523" s="5" t="s">
        <v>71</v>
      </c>
      <c r="I523" s="5" t="s">
        <v>24</v>
      </c>
      <c r="J523" s="30">
        <v>0.0025085129561800037</v>
      </c>
      <c r="K523" s="30">
        <v>0.00181211552202</v>
      </c>
      <c r="L523" s="30">
        <v>0.004778532208680009</v>
      </c>
      <c r="M523" s="30">
        <v>0.00446287966061999</v>
      </c>
      <c r="N523" s="30">
        <v>0.00403433111974001</v>
      </c>
      <c r="O523" s="30">
        <v>0.005398192099619995</v>
      </c>
      <c r="P523" s="30">
        <v>0.005797932064289998</v>
      </c>
      <c r="Q523" s="30">
        <v>0.008319164409439998</v>
      </c>
      <c r="R523" s="30">
        <v>0.006092506229619996</v>
      </c>
      <c r="S523" s="30">
        <v>0.005307859980700005</v>
      </c>
      <c r="T523" s="30">
        <v>0.0047622761937000085</v>
      </c>
      <c r="U523" s="30">
        <v>0.00643411691538924</v>
      </c>
      <c r="V523" s="30">
        <v>0.005317266118499993</v>
      </c>
      <c r="W523" s="30">
        <v>0.005787121248599994</v>
      </c>
      <c r="X523" s="30">
        <v>0.005614774897900001</v>
      </c>
    </row>
    <row r="524" spans="1:24" ht="13.5" customHeight="1">
      <c r="A524" s="5" t="s">
        <v>373</v>
      </c>
      <c r="B524" s="5" t="s">
        <v>69</v>
      </c>
      <c r="C524" s="5" t="s">
        <v>62</v>
      </c>
      <c r="D524" s="5" t="s">
        <v>70</v>
      </c>
      <c r="E524" s="5" t="s">
        <v>18</v>
      </c>
      <c r="F524" s="5" t="s">
        <v>19</v>
      </c>
      <c r="G524" s="5" t="s">
        <v>20</v>
      </c>
      <c r="H524" s="5" t="s">
        <v>27</v>
      </c>
      <c r="I524" s="5" t="s">
        <v>22</v>
      </c>
      <c r="J524" s="30">
        <v>0.00018106895999999974</v>
      </c>
      <c r="K524" s="30">
        <v>9.422415149999988E-05</v>
      </c>
      <c r="L524" s="30">
        <v>0.00012439126147499984</v>
      </c>
      <c r="M524" s="30">
        <v>0.00013681783882499982</v>
      </c>
      <c r="N524" s="30">
        <v>0.00012484963072499983</v>
      </c>
      <c r="O524" s="30">
        <v>8.46142121249999E-05</v>
      </c>
      <c r="P524" s="30">
        <v>4.189456499999995E-05</v>
      </c>
      <c r="Q524" s="30">
        <v>4.552085467499994E-05</v>
      </c>
      <c r="R524" s="30">
        <v>5.231200664999993E-05</v>
      </c>
      <c r="S524" s="30">
        <v>0.00010096003004999985</v>
      </c>
      <c r="T524" s="30">
        <v>8.539681252499987E-05</v>
      </c>
      <c r="U524" s="30">
        <v>9.165481972499987E-05</v>
      </c>
      <c r="V524" s="30">
        <v>0.00010940132879999985</v>
      </c>
      <c r="W524" s="30">
        <v>9.076689749999986E-05</v>
      </c>
      <c r="X524" s="30">
        <v>0.00010913384753774986</v>
      </c>
    </row>
    <row r="525" spans="1:24" ht="13.5" customHeight="1">
      <c r="A525" s="5" t="s">
        <v>373</v>
      </c>
      <c r="B525" s="5" t="s">
        <v>69</v>
      </c>
      <c r="C525" s="5" t="s">
        <v>62</v>
      </c>
      <c r="D525" s="5" t="s">
        <v>70</v>
      </c>
      <c r="E525" s="5" t="s">
        <v>18</v>
      </c>
      <c r="F525" s="5" t="s">
        <v>19</v>
      </c>
      <c r="G525" s="5" t="s">
        <v>20</v>
      </c>
      <c r="H525" s="5" t="s">
        <v>27</v>
      </c>
      <c r="I525" s="5" t="s">
        <v>23</v>
      </c>
      <c r="J525" s="30">
        <v>0.2100882786559997</v>
      </c>
      <c r="K525" s="30">
        <v>0.10932514218039985</v>
      </c>
      <c r="L525" s="30">
        <v>0.14432703431405983</v>
      </c>
      <c r="M525" s="30">
        <v>0.1587451777940198</v>
      </c>
      <c r="N525" s="30">
        <v>0.1448588648758598</v>
      </c>
      <c r="O525" s="30">
        <v>0.09817504985489986</v>
      </c>
      <c r="P525" s="30">
        <v>0.048608867283999935</v>
      </c>
      <c r="Q525" s="30">
        <v>0.05281633031757992</v>
      </c>
      <c r="R525" s="30">
        <v>0.06069587758243991</v>
      </c>
      <c r="S525" s="30">
        <v>0.11714055753267984</v>
      </c>
      <c r="T525" s="30">
        <v>0.09908307501233987</v>
      </c>
      <c r="U525" s="30">
        <v>0.10634403216625984</v>
      </c>
      <c r="V525" s="30">
        <v>0.1269347150956798</v>
      </c>
      <c r="W525" s="30">
        <v>0.10531380560599984</v>
      </c>
      <c r="X525" s="30">
        <v>0.12662436550313322</v>
      </c>
    </row>
    <row r="526" spans="1:24" ht="13.5" customHeight="1">
      <c r="A526" s="5" t="s">
        <v>373</v>
      </c>
      <c r="B526" s="5" t="s">
        <v>69</v>
      </c>
      <c r="C526" s="5" t="s">
        <v>62</v>
      </c>
      <c r="D526" s="5" t="s">
        <v>70</v>
      </c>
      <c r="E526" s="5" t="s">
        <v>18</v>
      </c>
      <c r="F526" s="5" t="s">
        <v>19</v>
      </c>
      <c r="G526" s="5" t="s">
        <v>20</v>
      </c>
      <c r="H526" s="5" t="s">
        <v>27</v>
      </c>
      <c r="I526" s="5" t="s">
        <v>24</v>
      </c>
      <c r="J526" s="30">
        <v>0.0005345845485714278</v>
      </c>
      <c r="K526" s="30">
        <v>0.0002781855901428568</v>
      </c>
      <c r="L526" s="30">
        <v>0.00036725039102142803</v>
      </c>
      <c r="M526" s="30">
        <v>0.00040393838129285656</v>
      </c>
      <c r="N526" s="30">
        <v>0.0003686036716642852</v>
      </c>
      <c r="O526" s="30">
        <v>0.0002498133881785711</v>
      </c>
      <c r="P526" s="30">
        <v>0.00012368871571428553</v>
      </c>
      <c r="Q526" s="30">
        <v>0.00013439490427857124</v>
      </c>
      <c r="R526" s="30">
        <v>0.0001544449720142855</v>
      </c>
      <c r="S526" s="30">
        <v>0.00029807246967142813</v>
      </c>
      <c r="T526" s="30">
        <v>0.0002521239226928568</v>
      </c>
      <c r="U526" s="30">
        <v>0.00027059994394999966</v>
      </c>
      <c r="V526" s="30">
        <v>0.00032299439931428526</v>
      </c>
      <c r="W526" s="30">
        <v>0.0002679784592857139</v>
      </c>
      <c r="X526" s="30">
        <v>0.00032220469273049957</v>
      </c>
    </row>
    <row r="527" spans="1:24" ht="13.5" customHeight="1">
      <c r="A527" s="5" t="s">
        <v>373</v>
      </c>
      <c r="B527" s="5" t="s">
        <v>69</v>
      </c>
      <c r="C527" s="5" t="s">
        <v>62</v>
      </c>
      <c r="D527" s="5" t="s">
        <v>70</v>
      </c>
      <c r="E527" s="5" t="s">
        <v>18</v>
      </c>
      <c r="F527" s="5" t="s">
        <v>19</v>
      </c>
      <c r="G527" s="5" t="s">
        <v>20</v>
      </c>
      <c r="H527" s="5" t="s">
        <v>406</v>
      </c>
      <c r="I527" s="5" t="s">
        <v>22</v>
      </c>
      <c r="J527" s="30">
        <v>1.0624703075999987E-05</v>
      </c>
      <c r="K527" s="30">
        <v>2.0867791538999976E-05</v>
      </c>
      <c r="L527" s="30">
        <v>5.056977370199994E-05</v>
      </c>
      <c r="M527" s="30">
        <v>2.5967057785999998E-05</v>
      </c>
      <c r="N527" s="30">
        <v>2.5967057785999998E-05</v>
      </c>
      <c r="O527" s="30">
        <v>2.5967057785999998E-05</v>
      </c>
      <c r="P527" s="30">
        <v>2.5967057785999998E-05</v>
      </c>
      <c r="Q527" s="30">
        <v>2.5967057785999998E-05</v>
      </c>
      <c r="R527" s="30">
        <v>2.5967057785999998E-05</v>
      </c>
      <c r="S527" s="30">
        <v>1.2008025398999985E-05</v>
      </c>
      <c r="T527" s="30">
        <v>2.5967057785999998E-05</v>
      </c>
      <c r="U527" s="30">
        <v>0.0001741153214999998</v>
      </c>
      <c r="V527" s="30">
        <v>5.499867599999993E-05</v>
      </c>
      <c r="W527" s="30">
        <v>6.733376999999992E-06</v>
      </c>
      <c r="X527" s="30">
        <v>2.5967057785999998E-05</v>
      </c>
    </row>
    <row r="528" spans="1:24" ht="13.5" customHeight="1">
      <c r="A528" s="5" t="s">
        <v>373</v>
      </c>
      <c r="B528" s="5" t="s">
        <v>69</v>
      </c>
      <c r="C528" s="5" t="s">
        <v>62</v>
      </c>
      <c r="D528" s="5" t="s">
        <v>70</v>
      </c>
      <c r="E528" s="5" t="s">
        <v>18</v>
      </c>
      <c r="F528" s="5" t="s">
        <v>19</v>
      </c>
      <c r="G528" s="5" t="s">
        <v>20</v>
      </c>
      <c r="H528" s="5" t="s">
        <v>406</v>
      </c>
      <c r="I528" s="5" t="s">
        <v>23</v>
      </c>
      <c r="J528" s="30">
        <v>0.013279084450702701</v>
      </c>
      <c r="K528" s="30">
        <v>0.02608121508562338</v>
      </c>
      <c r="L528" s="30">
        <v>0.06320367645460802</v>
      </c>
      <c r="M528" s="30">
        <v>0.032454436684962805</v>
      </c>
      <c r="N528" s="30">
        <v>0.032454436684962805</v>
      </c>
      <c r="O528" s="30">
        <v>0.032454436684962805</v>
      </c>
      <c r="P528" s="30">
        <v>0.032454436684962805</v>
      </c>
      <c r="Q528" s="30">
        <v>0.032454436684962805</v>
      </c>
      <c r="R528" s="30">
        <v>0.032454436684962805</v>
      </c>
      <c r="S528" s="30">
        <v>0.015008003726682595</v>
      </c>
      <c r="T528" s="30">
        <v>0.032454436684962805</v>
      </c>
      <c r="U528" s="30">
        <v>0.21761474573181305</v>
      </c>
      <c r="V528" s="30">
        <v>0.06873905633471991</v>
      </c>
      <c r="W528" s="30">
        <v>0.008415584057439989</v>
      </c>
      <c r="X528" s="30">
        <v>0.032454436684962805</v>
      </c>
    </row>
    <row r="529" spans="1:24" ht="13.5" customHeight="1">
      <c r="A529" s="5" t="s">
        <v>373</v>
      </c>
      <c r="B529" s="5" t="s">
        <v>69</v>
      </c>
      <c r="C529" s="5" t="s">
        <v>62</v>
      </c>
      <c r="D529" s="5" t="s">
        <v>70</v>
      </c>
      <c r="E529" s="5" t="s">
        <v>18</v>
      </c>
      <c r="F529" s="5" t="s">
        <v>19</v>
      </c>
      <c r="G529" s="5" t="s">
        <v>20</v>
      </c>
      <c r="H529" s="5" t="s">
        <v>406</v>
      </c>
      <c r="I529" s="5" t="s">
        <v>24</v>
      </c>
      <c r="J529" s="30">
        <v>3.136817098628567E-05</v>
      </c>
      <c r="K529" s="30">
        <v>6.160967025799993E-05</v>
      </c>
      <c r="L529" s="30">
        <v>0.00014930123664399982</v>
      </c>
      <c r="M529" s="30">
        <v>7.66646467967619E-05</v>
      </c>
      <c r="N529" s="30">
        <v>7.66646467967619E-05</v>
      </c>
      <c r="O529" s="30">
        <v>7.66646467967619E-05</v>
      </c>
      <c r="P529" s="30">
        <v>7.66646467967619E-05</v>
      </c>
      <c r="Q529" s="30">
        <v>7.66646467967619E-05</v>
      </c>
      <c r="R529" s="30">
        <v>7.66646467967619E-05</v>
      </c>
      <c r="S529" s="30">
        <v>3.545226546371424E-05</v>
      </c>
      <c r="T529" s="30">
        <v>7.66646467967619E-05</v>
      </c>
      <c r="U529" s="30">
        <v>0.0005140547587142851</v>
      </c>
      <c r="V529" s="30">
        <v>0.0001623770434285712</v>
      </c>
      <c r="W529" s="30">
        <v>1.9879493999999975E-05</v>
      </c>
      <c r="X529" s="30">
        <v>7.66646467967619E-05</v>
      </c>
    </row>
    <row r="530" spans="1:24" ht="13.5" customHeight="1">
      <c r="A530" s="5" t="s">
        <v>373</v>
      </c>
      <c r="B530" s="5" t="s">
        <v>69</v>
      </c>
      <c r="C530" s="5" t="s">
        <v>62</v>
      </c>
      <c r="D530" s="5" t="s">
        <v>70</v>
      </c>
      <c r="E530" s="5" t="s">
        <v>18</v>
      </c>
      <c r="F530" s="5" t="s">
        <v>19</v>
      </c>
      <c r="G530" s="5" t="s">
        <v>20</v>
      </c>
      <c r="H530" s="5" t="s">
        <v>35</v>
      </c>
      <c r="I530" s="5" t="s">
        <v>22</v>
      </c>
      <c r="J530" s="30">
        <v>0.002107174103999998</v>
      </c>
      <c r="K530" s="30">
        <v>0.001245799875599999</v>
      </c>
      <c r="L530" s="30">
        <v>0.0004344138287999997</v>
      </c>
      <c r="M530" s="30">
        <v>0.00014319185579999988</v>
      </c>
      <c r="N530" s="30">
        <v>0.00012035910599999992</v>
      </c>
      <c r="O530" s="30">
        <v>8.337331799999993E-06</v>
      </c>
      <c r="P530" s="30">
        <v>0</v>
      </c>
      <c r="Q530" s="30">
        <v>0</v>
      </c>
      <c r="R530" s="30">
        <v>0</v>
      </c>
      <c r="S530" s="30">
        <v>0</v>
      </c>
      <c r="T530" s="30">
        <v>0</v>
      </c>
      <c r="U530" s="30">
        <v>0</v>
      </c>
      <c r="V530" s="30">
        <v>0</v>
      </c>
      <c r="W530" s="30">
        <v>0</v>
      </c>
      <c r="X530" s="30">
        <v>0</v>
      </c>
    </row>
    <row r="531" spans="1:24" ht="13.5" customHeight="1">
      <c r="A531" s="5" t="s">
        <v>373</v>
      </c>
      <c r="B531" s="5" t="s">
        <v>69</v>
      </c>
      <c r="C531" s="5" t="s">
        <v>62</v>
      </c>
      <c r="D531" s="5" t="s">
        <v>70</v>
      </c>
      <c r="E531" s="5" t="s">
        <v>18</v>
      </c>
      <c r="F531" s="5" t="s">
        <v>19</v>
      </c>
      <c r="G531" s="5" t="s">
        <v>20</v>
      </c>
      <c r="H531" s="5" t="s">
        <v>35</v>
      </c>
      <c r="I531" s="5" t="s">
        <v>23</v>
      </c>
      <c r="J531" s="30">
        <v>2.491453090376958</v>
      </c>
      <c r="K531" s="30">
        <v>1.472992641738943</v>
      </c>
      <c r="L531" s="30">
        <v>0.5136365686213117</v>
      </c>
      <c r="M531" s="30">
        <v>0.16930532269379187</v>
      </c>
      <c r="N531" s="30">
        <v>0.1423086331734399</v>
      </c>
      <c r="O531" s="30">
        <v>0.009857785856031994</v>
      </c>
      <c r="P531" s="30">
        <v>0</v>
      </c>
      <c r="Q531" s="30">
        <v>0</v>
      </c>
      <c r="R531" s="30">
        <v>0</v>
      </c>
      <c r="S531" s="30">
        <v>0</v>
      </c>
      <c r="T531" s="30">
        <v>0</v>
      </c>
      <c r="U531" s="30">
        <v>0</v>
      </c>
      <c r="V531" s="30">
        <v>0</v>
      </c>
      <c r="W531" s="30">
        <v>0</v>
      </c>
      <c r="X531" s="30">
        <v>0</v>
      </c>
    </row>
    <row r="532" spans="1:24" ht="13.5" customHeight="1">
      <c r="A532" s="5" t="s">
        <v>373</v>
      </c>
      <c r="B532" s="5" t="s">
        <v>69</v>
      </c>
      <c r="C532" s="5" t="s">
        <v>62</v>
      </c>
      <c r="D532" s="5" t="s">
        <v>70</v>
      </c>
      <c r="E532" s="5" t="s">
        <v>18</v>
      </c>
      <c r="F532" s="5" t="s">
        <v>19</v>
      </c>
      <c r="G532" s="5" t="s">
        <v>20</v>
      </c>
      <c r="H532" s="5" t="s">
        <v>35</v>
      </c>
      <c r="I532" s="5" t="s">
        <v>24</v>
      </c>
      <c r="J532" s="30">
        <v>0.006221180687999995</v>
      </c>
      <c r="K532" s="30">
        <v>0.0036780758231999976</v>
      </c>
      <c r="L532" s="30">
        <v>0.001282555113599999</v>
      </c>
      <c r="M532" s="30">
        <v>0.0004227569075999997</v>
      </c>
      <c r="N532" s="30">
        <v>0.00035534593199999977</v>
      </c>
      <c r="O532" s="30">
        <v>2.4614979599999983E-05</v>
      </c>
      <c r="P532" s="30">
        <v>0</v>
      </c>
      <c r="Q532" s="30">
        <v>0</v>
      </c>
      <c r="R532" s="30">
        <v>0</v>
      </c>
      <c r="S532" s="30">
        <v>0</v>
      </c>
      <c r="T532" s="30">
        <v>0</v>
      </c>
      <c r="U532" s="30">
        <v>0</v>
      </c>
      <c r="V532" s="30">
        <v>0</v>
      </c>
      <c r="W532" s="30">
        <v>0</v>
      </c>
      <c r="X532" s="30">
        <v>0</v>
      </c>
    </row>
    <row r="533" spans="1:24" ht="13.5" customHeight="1">
      <c r="A533" s="5"/>
      <c r="B533" s="5" t="s">
        <v>185</v>
      </c>
      <c r="C533" s="5" t="s">
        <v>62</v>
      </c>
      <c r="D533" s="5" t="s">
        <v>192</v>
      </c>
      <c r="E533" s="5" t="s">
        <v>191</v>
      </c>
      <c r="F533" s="5" t="s">
        <v>186</v>
      </c>
      <c r="G533" s="5" t="s">
        <v>187</v>
      </c>
      <c r="H533" s="5" t="s">
        <v>188</v>
      </c>
      <c r="I533" s="5" t="s">
        <v>22</v>
      </c>
      <c r="J533" s="30">
        <v>0.007687636382550599</v>
      </c>
      <c r="K533" s="30">
        <v>0.008407667744335942</v>
      </c>
      <c r="L533" s="30">
        <v>0.00691005767570748</v>
      </c>
      <c r="M533" s="30">
        <v>0.005412447607079016</v>
      </c>
      <c r="N533" s="30">
        <v>0.005069380553262649</v>
      </c>
      <c r="O533" s="30">
        <v>0.00506836461249216</v>
      </c>
      <c r="P533" s="30">
        <v>0.0033405321336145914</v>
      </c>
      <c r="Q533" s="30">
        <v>0.0027753406564463997</v>
      </c>
      <c r="R533" s="30">
        <v>0.0024134874982681687</v>
      </c>
      <c r="S533" s="30">
        <v>0.0022214857837782958</v>
      </c>
      <c r="T533" s="30">
        <v>0.002314608161875632</v>
      </c>
      <c r="U533" s="30">
        <v>0.00258209707586292</v>
      </c>
      <c r="V533" s="30">
        <v>0.00044635156546427994</v>
      </c>
      <c r="W533" s="30">
        <v>0.00044990976761388</v>
      </c>
      <c r="X533" s="30">
        <v>0.00045561318251148</v>
      </c>
    </row>
    <row r="534" spans="1:24" ht="13.5" customHeight="1">
      <c r="A534" s="5"/>
      <c r="B534" s="5" t="s">
        <v>185</v>
      </c>
      <c r="C534" s="5" t="s">
        <v>62</v>
      </c>
      <c r="D534" s="5" t="s">
        <v>192</v>
      </c>
      <c r="E534" s="5" t="s">
        <v>189</v>
      </c>
      <c r="F534" s="5" t="s">
        <v>186</v>
      </c>
      <c r="G534" s="5" t="s">
        <v>187</v>
      </c>
      <c r="H534" s="5" t="s">
        <v>188</v>
      </c>
      <c r="I534" s="5" t="s">
        <v>22</v>
      </c>
      <c r="J534" s="30">
        <v>0.008290794697190209</v>
      </c>
      <c r="K534" s="30">
        <v>0.009805781364576624</v>
      </c>
      <c r="L534" s="30">
        <v>0.0010327684659762958</v>
      </c>
      <c r="M534" s="30">
        <v>0.007548933233259936</v>
      </c>
      <c r="N534" s="30">
        <v>0.007720902485211888</v>
      </c>
      <c r="O534" s="30">
        <v>0.007233417637001136</v>
      </c>
      <c r="P534" s="30">
        <v>0.007535775478733712</v>
      </c>
      <c r="Q534" s="30">
        <v>0.008442163634534785</v>
      </c>
      <c r="R534" s="30">
        <v>0.006699416843912685</v>
      </c>
      <c r="S534" s="30">
        <v>0.005345339295659329</v>
      </c>
      <c r="T534" s="30">
        <v>0.0056999062891532155</v>
      </c>
      <c r="U534" s="30">
        <v>0.0034810724611822326</v>
      </c>
      <c r="V534" s="30">
        <v>0.0019494423919005838</v>
      </c>
      <c r="W534" s="30">
        <v>0.0018997680332574725</v>
      </c>
      <c r="X534" s="30">
        <v>0.001972641285806184</v>
      </c>
    </row>
    <row r="535" spans="1:24" ht="13.5" customHeight="1">
      <c r="A535" s="5"/>
      <c r="B535" s="5" t="s">
        <v>350</v>
      </c>
      <c r="C535" s="5" t="s">
        <v>62</v>
      </c>
      <c r="D535" s="5" t="s">
        <v>192</v>
      </c>
      <c r="E535" s="5" t="s">
        <v>340</v>
      </c>
      <c r="F535" s="5" t="s">
        <v>186</v>
      </c>
      <c r="G535" s="5" t="s">
        <v>187</v>
      </c>
      <c r="H535" s="5" t="s">
        <v>188</v>
      </c>
      <c r="I535" s="5" t="s">
        <v>22</v>
      </c>
      <c r="J535" s="30">
        <v>5.505234789600001E-06</v>
      </c>
      <c r="K535" s="30">
        <v>2.6417060712000003E-06</v>
      </c>
      <c r="L535" s="30">
        <v>2.5106290524000004E-06</v>
      </c>
      <c r="M535" s="30">
        <v>2.3795520336E-06</v>
      </c>
      <c r="N535" s="30">
        <v>6.813293039279998E-05</v>
      </c>
      <c r="O535" s="30">
        <v>6.67011660336E-05</v>
      </c>
      <c r="P535" s="30">
        <v>7.70461676712E-05</v>
      </c>
      <c r="Q535" s="30">
        <v>6.47854249896E-05</v>
      </c>
      <c r="R535" s="30">
        <v>4.7591040672E-06</v>
      </c>
      <c r="S535" s="30">
        <v>4.638109896E-06</v>
      </c>
      <c r="T535" s="30">
        <v>4.638109896E-06</v>
      </c>
      <c r="U535" s="30">
        <v>2.6215403760000006E-07</v>
      </c>
      <c r="V535" s="30">
        <v>2.6215403760000006E-07</v>
      </c>
      <c r="W535" s="30">
        <v>2.6215403760000006E-07</v>
      </c>
      <c r="X535" s="30">
        <v>2.6215403760000006E-07</v>
      </c>
    </row>
    <row r="536" spans="1:24" ht="13.5" customHeight="1">
      <c r="A536" s="5"/>
      <c r="B536" s="5" t="s">
        <v>193</v>
      </c>
      <c r="C536" s="5" t="s">
        <v>62</v>
      </c>
      <c r="D536" s="5" t="s">
        <v>66</v>
      </c>
      <c r="E536" s="5" t="s">
        <v>191</v>
      </c>
      <c r="F536" s="5" t="s">
        <v>186</v>
      </c>
      <c r="G536" s="5" t="s">
        <v>187</v>
      </c>
      <c r="H536" s="5" t="s">
        <v>188</v>
      </c>
      <c r="I536" s="5" t="s">
        <v>22</v>
      </c>
      <c r="J536" s="30">
        <v>0.13673239613976046</v>
      </c>
      <c r="K536" s="30">
        <v>0.07499512285782504</v>
      </c>
      <c r="L536" s="30">
        <v>0.06865673625179158</v>
      </c>
      <c r="M536" s="30">
        <v>0.06231834964575812</v>
      </c>
      <c r="N536" s="30">
        <v>0.06294996278547078</v>
      </c>
      <c r="O536" s="30">
        <v>0.06380799813798682</v>
      </c>
      <c r="P536" s="30">
        <v>0.049690691910522444</v>
      </c>
      <c r="Q536" s="30">
        <v>0.039348384451523284</v>
      </c>
      <c r="R536" s="30">
        <v>0.04109373510624648</v>
      </c>
      <c r="S536" s="30">
        <v>0.03619870861395753</v>
      </c>
      <c r="T536" s="30">
        <v>0.037994649393265</v>
      </c>
      <c r="U536" s="30">
        <v>0.017438897996102525</v>
      </c>
      <c r="V536" s="30">
        <v>0.016167404817744768</v>
      </c>
      <c r="W536" s="30">
        <v>0.016259430202884288</v>
      </c>
      <c r="X536" s="30">
        <v>0.016346381481890212</v>
      </c>
    </row>
    <row r="537" spans="1:24" ht="13.5" customHeight="1">
      <c r="A537" s="5"/>
      <c r="B537" s="5" t="s">
        <v>193</v>
      </c>
      <c r="C537" s="5" t="s">
        <v>62</v>
      </c>
      <c r="D537" s="5" t="s">
        <v>66</v>
      </c>
      <c r="E537" s="5" t="s">
        <v>189</v>
      </c>
      <c r="F537" s="5" t="s">
        <v>186</v>
      </c>
      <c r="G537" s="5" t="s">
        <v>187</v>
      </c>
      <c r="H537" s="5" t="s">
        <v>188</v>
      </c>
      <c r="I537" s="5" t="s">
        <v>22</v>
      </c>
      <c r="J537" s="30">
        <v>0.00229177987172568</v>
      </c>
      <c r="K537" s="30">
        <v>0.00331359118900236</v>
      </c>
      <c r="L537" s="30">
        <v>0.0037932795587506674</v>
      </c>
      <c r="M537" s="30">
        <v>0.0042729679284989755</v>
      </c>
      <c r="N537" s="30">
        <v>0.004358417315202216</v>
      </c>
      <c r="O537" s="30">
        <v>0.007321595630014512</v>
      </c>
      <c r="P537" s="30">
        <v>0.004982064643719074</v>
      </c>
      <c r="Q537" s="30">
        <v>0.004209892477971767</v>
      </c>
      <c r="R537" s="30">
        <v>0.0037372663815384228</v>
      </c>
      <c r="S537" s="30">
        <v>0.021916265995258487</v>
      </c>
      <c r="T537" s="30">
        <v>0.015441536780584991</v>
      </c>
      <c r="U537" s="30">
        <v>0.007647658809703418</v>
      </c>
      <c r="V537" s="30">
        <v>0.012908267778674522</v>
      </c>
      <c r="W537" s="30">
        <v>0.012975333255376129</v>
      </c>
      <c r="X537" s="30">
        <v>0.013128781324571638</v>
      </c>
    </row>
    <row r="538" spans="1:24" ht="13.5" customHeight="1">
      <c r="A538" s="5" t="s">
        <v>372</v>
      </c>
      <c r="B538" s="5" t="s">
        <v>235</v>
      </c>
      <c r="C538" s="5" t="s">
        <v>62</v>
      </c>
      <c r="D538" s="5" t="s">
        <v>66</v>
      </c>
      <c r="E538" s="5" t="s">
        <v>236</v>
      </c>
      <c r="F538" s="5" t="s">
        <v>19</v>
      </c>
      <c r="G538" s="5" t="s">
        <v>208</v>
      </c>
      <c r="H538" s="5" t="s">
        <v>195</v>
      </c>
      <c r="I538" s="5" t="s">
        <v>23</v>
      </c>
      <c r="J538" s="30">
        <v>2.100491245218905</v>
      </c>
      <c r="K538" s="30">
        <v>2.1244858904693023</v>
      </c>
      <c r="L538" s="30">
        <v>1.8984563322106485</v>
      </c>
      <c r="M538" s="30">
        <v>2.017229826200066</v>
      </c>
      <c r="N538" s="30">
        <v>1.9764788927126036</v>
      </c>
      <c r="O538" s="30">
        <v>1.949439895754183</v>
      </c>
      <c r="P538" s="30">
        <v>2.1779939493776532</v>
      </c>
      <c r="Q538" s="30">
        <v>2.345932090091314</v>
      </c>
      <c r="R538" s="30">
        <v>2.406583655031067</v>
      </c>
      <c r="S538" s="30">
        <v>2.2511759591573943</v>
      </c>
      <c r="T538" s="30">
        <v>2.817270166153196</v>
      </c>
      <c r="U538" s="30">
        <v>2.525394459284355</v>
      </c>
      <c r="V538" s="30">
        <v>2.5307556954667305</v>
      </c>
      <c r="W538" s="30">
        <v>2.675664283088638</v>
      </c>
      <c r="X538" s="30">
        <v>2.659871594599666</v>
      </c>
    </row>
    <row r="539" spans="1:24" ht="13.5" customHeight="1">
      <c r="A539" s="5" t="s">
        <v>372</v>
      </c>
      <c r="B539" s="5" t="s">
        <v>235</v>
      </c>
      <c r="C539" s="5" t="s">
        <v>62</v>
      </c>
      <c r="D539" s="5" t="s">
        <v>66</v>
      </c>
      <c r="E539" s="5" t="s">
        <v>236</v>
      </c>
      <c r="F539" s="5" t="s">
        <v>19</v>
      </c>
      <c r="G539" s="5" t="s">
        <v>208</v>
      </c>
      <c r="H539" s="5" t="s">
        <v>427</v>
      </c>
      <c r="I539" s="5" t="s">
        <v>23</v>
      </c>
      <c r="J539" s="30">
        <v>0.2745454566682276</v>
      </c>
      <c r="K539" s="30">
        <v>0.2745454566682276</v>
      </c>
      <c r="L539" s="30">
        <v>0.2745454566682276</v>
      </c>
      <c r="M539" s="30">
        <v>0.2745454566682276</v>
      </c>
      <c r="N539" s="30">
        <v>0.2745454566682276</v>
      </c>
      <c r="O539" s="30">
        <v>0.29205020302759527</v>
      </c>
      <c r="P539" s="30">
        <v>0.25126210273593136</v>
      </c>
      <c r="Q539" s="30">
        <v>0.3004449561598464</v>
      </c>
      <c r="R539" s="30">
        <v>0.26599280771137535</v>
      </c>
      <c r="S539" s="30">
        <v>0.25356992080005736</v>
      </c>
      <c r="T539" s="30">
        <v>0.19843766507167948</v>
      </c>
      <c r="U539" s="30">
        <v>0.22660170670203497</v>
      </c>
      <c r="V539" s="30">
        <v>0.23297924639066114</v>
      </c>
      <c r="W539" s="30">
        <v>0.2211134084619264</v>
      </c>
      <c r="X539" s="30">
        <v>0.1849674735949824</v>
      </c>
    </row>
    <row r="540" spans="1:24" ht="13.5" customHeight="1">
      <c r="A540" s="5" t="s">
        <v>372</v>
      </c>
      <c r="B540" s="5" t="s">
        <v>235</v>
      </c>
      <c r="C540" s="5" t="s">
        <v>62</v>
      </c>
      <c r="D540" s="5" t="s">
        <v>66</v>
      </c>
      <c r="E540" s="5" t="s">
        <v>236</v>
      </c>
      <c r="F540" s="5" t="s">
        <v>19</v>
      </c>
      <c r="G540" s="5" t="s">
        <v>208</v>
      </c>
      <c r="H540" s="5" t="s">
        <v>237</v>
      </c>
      <c r="I540" s="5" t="s">
        <v>23</v>
      </c>
      <c r="J540" s="30">
        <v>0.41590718434004836</v>
      </c>
      <c r="K540" s="30">
        <v>0.41590718434004836</v>
      </c>
      <c r="L540" s="30">
        <v>0.3999107541731232</v>
      </c>
      <c r="M540" s="30">
        <v>0.3999107541731232</v>
      </c>
      <c r="N540" s="30">
        <v>0.3999107541731232</v>
      </c>
      <c r="O540" s="30">
        <v>0.3903128960729685</v>
      </c>
      <c r="P540" s="30">
        <v>0.17276144580278918</v>
      </c>
      <c r="Q540" s="30">
        <v>0.17276144580278918</v>
      </c>
      <c r="R540" s="30">
        <v>0.17276144580278918</v>
      </c>
      <c r="S540" s="30">
        <v>0.17276144580278918</v>
      </c>
      <c r="T540" s="30">
        <v>0.17276144580278918</v>
      </c>
      <c r="U540" s="30">
        <v>0.4031100402065085</v>
      </c>
      <c r="V540" s="30">
        <v>0.4031100402065085</v>
      </c>
      <c r="W540" s="30">
        <v>0.227149308370334</v>
      </c>
      <c r="X540" s="30">
        <v>0.227149308370334</v>
      </c>
    </row>
    <row r="541" spans="1:24" ht="13.5" customHeight="1">
      <c r="A541" s="5" t="s">
        <v>372</v>
      </c>
      <c r="B541" s="5" t="s">
        <v>235</v>
      </c>
      <c r="C541" s="5" t="s">
        <v>62</v>
      </c>
      <c r="D541" s="5" t="s">
        <v>66</v>
      </c>
      <c r="E541" s="5" t="s">
        <v>236</v>
      </c>
      <c r="F541" s="5" t="s">
        <v>19</v>
      </c>
      <c r="G541" s="5" t="s">
        <v>208</v>
      </c>
      <c r="H541" s="5" t="s">
        <v>398</v>
      </c>
      <c r="I541" s="5" t="s">
        <v>23</v>
      </c>
      <c r="J541" s="30">
        <v>2.1004912452189117</v>
      </c>
      <c r="K541" s="30">
        <v>2.124485890469301</v>
      </c>
      <c r="L541" s="30">
        <v>1.8984563322106556</v>
      </c>
      <c r="M541" s="30">
        <v>2.0172298262000705</v>
      </c>
      <c r="N541" s="30">
        <v>1.9819576976819977</v>
      </c>
      <c r="O541" s="30">
        <v>1.954843748549062</v>
      </c>
      <c r="P541" s="30">
        <v>2.17799394937767</v>
      </c>
      <c r="Q541" s="30">
        <v>2.35243502034798</v>
      </c>
      <c r="R541" s="30">
        <v>2.3884269882235634</v>
      </c>
      <c r="S541" s="30">
        <v>2.2574162251564536</v>
      </c>
      <c r="T541" s="30">
        <v>2.7675423831796837</v>
      </c>
      <c r="U541" s="30">
        <v>2.53239485972589</v>
      </c>
      <c r="V541" s="30">
        <v>2.4860851943926447</v>
      </c>
      <c r="W541" s="30">
        <v>2.68308123189832</v>
      </c>
      <c r="X541" s="30">
        <v>2.6672447660330674</v>
      </c>
    </row>
    <row r="542" spans="1:24" ht="13.5" customHeight="1">
      <c r="A542" s="5" t="s">
        <v>372</v>
      </c>
      <c r="B542" s="5" t="s">
        <v>235</v>
      </c>
      <c r="C542" s="5" t="s">
        <v>62</v>
      </c>
      <c r="D542" s="5" t="s">
        <v>66</v>
      </c>
      <c r="E542" s="5" t="s">
        <v>236</v>
      </c>
      <c r="F542" s="5" t="s">
        <v>19</v>
      </c>
      <c r="G542" s="5" t="s">
        <v>208</v>
      </c>
      <c r="H542" s="5" t="s">
        <v>406</v>
      </c>
      <c r="I542" s="5" t="s">
        <v>23</v>
      </c>
      <c r="J542" s="30">
        <v>0.15356572960247872</v>
      </c>
      <c r="K542" s="30">
        <v>0.1759607318361742</v>
      </c>
      <c r="L542" s="30">
        <v>0.1759607318361742</v>
      </c>
      <c r="M542" s="30">
        <v>0.1759607318361742</v>
      </c>
      <c r="N542" s="30">
        <v>0.16924223116606532</v>
      </c>
      <c r="O542" s="30">
        <v>0.16924223116606532</v>
      </c>
      <c r="P542" s="30">
        <v>0.16924223116606532</v>
      </c>
      <c r="Q542" s="30">
        <v>0.07998215083462458</v>
      </c>
      <c r="R542" s="30">
        <v>0.07198393575116216</v>
      </c>
      <c r="S542" s="30">
        <v>0</v>
      </c>
      <c r="T542" s="30">
        <v>0</v>
      </c>
      <c r="U542" s="30">
        <v>0</v>
      </c>
      <c r="V542" s="30">
        <v>0</v>
      </c>
      <c r="W542" s="30">
        <v>0</v>
      </c>
      <c r="X542" s="30">
        <v>0</v>
      </c>
    </row>
    <row r="543" spans="1:24" ht="13.5" customHeight="1">
      <c r="A543" s="5"/>
      <c r="B543" s="5" t="s">
        <v>350</v>
      </c>
      <c r="C543" s="5" t="s">
        <v>62</v>
      </c>
      <c r="D543" s="5" t="s">
        <v>66</v>
      </c>
      <c r="E543" s="5" t="s">
        <v>340</v>
      </c>
      <c r="F543" s="5" t="s">
        <v>186</v>
      </c>
      <c r="G543" s="5" t="s">
        <v>187</v>
      </c>
      <c r="H543" s="5" t="s">
        <v>188</v>
      </c>
      <c r="I543" s="5" t="s">
        <v>22</v>
      </c>
      <c r="J543" s="30">
        <v>0.0016569546774984002</v>
      </c>
      <c r="K543" s="30">
        <v>0.0017325558688032</v>
      </c>
      <c r="L543" s="30">
        <v>0.00146680225461</v>
      </c>
      <c r="M543" s="30">
        <v>0.0012010486404168</v>
      </c>
      <c r="N543" s="30">
        <v>0.0011035071727344002</v>
      </c>
      <c r="O543" s="30">
        <v>0.0011688843565728</v>
      </c>
      <c r="P543" s="30">
        <v>0.0009562572663840001</v>
      </c>
      <c r="Q543" s="30">
        <v>0.0007588149446808001</v>
      </c>
      <c r="R543" s="30">
        <v>0.0007806745582776001</v>
      </c>
      <c r="S543" s="30">
        <v>0.0007559514159624</v>
      </c>
      <c r="T543" s="30">
        <v>0.0007676676848736001</v>
      </c>
      <c r="U543" s="30">
        <v>0.00024172618836240003</v>
      </c>
      <c r="V543" s="30">
        <v>0.0009316954496303999</v>
      </c>
      <c r="W543" s="30">
        <v>0.0009442586777400001</v>
      </c>
      <c r="X543" s="30">
        <v>0.0009387534429504</v>
      </c>
    </row>
    <row r="544" spans="1:24" ht="13.5" customHeight="1">
      <c r="A544" s="5" t="s">
        <v>372</v>
      </c>
      <c r="B544" s="5" t="s">
        <v>65</v>
      </c>
      <c r="C544" s="5" t="s">
        <v>62</v>
      </c>
      <c r="D544" s="5" t="s">
        <v>66</v>
      </c>
      <c r="E544" s="5" t="s">
        <v>18</v>
      </c>
      <c r="F544" s="5" t="s">
        <v>19</v>
      </c>
      <c r="G544" s="5" t="s">
        <v>20</v>
      </c>
      <c r="H544" s="5" t="s">
        <v>195</v>
      </c>
      <c r="I544" s="5" t="s">
        <v>22</v>
      </c>
      <c r="J544" s="30">
        <v>0.0017051022700127923</v>
      </c>
      <c r="K544" s="30">
        <v>0.0015570165274314024</v>
      </c>
      <c r="L544" s="30">
        <v>0.001383091000383873</v>
      </c>
      <c r="M544" s="30">
        <v>0.001167845827009676</v>
      </c>
      <c r="N544" s="30">
        <v>0.001004565807345802</v>
      </c>
      <c r="O544" s="30">
        <v>0.0014450807930316643</v>
      </c>
      <c r="P544" s="30">
        <v>0.0019451279851134665</v>
      </c>
      <c r="Q544" s="30">
        <v>0.0023937927718820015</v>
      </c>
      <c r="R544" s="30">
        <v>0.002152871640771826</v>
      </c>
      <c r="S544" s="30">
        <v>0.0023253267174758374</v>
      </c>
      <c r="T544" s="30">
        <v>0.002291823418105254</v>
      </c>
      <c r="U544" s="30">
        <v>0.002105035895958651</v>
      </c>
      <c r="V544" s="30">
        <v>0.002540571006319542</v>
      </c>
      <c r="W544" s="30">
        <v>0.002694016500738482</v>
      </c>
      <c r="X544" s="30">
        <v>0.0027148921596610196</v>
      </c>
    </row>
    <row r="545" spans="1:24" ht="13.5" customHeight="1">
      <c r="A545" s="5" t="s">
        <v>372</v>
      </c>
      <c r="B545" s="5" t="s">
        <v>65</v>
      </c>
      <c r="C545" s="5" t="s">
        <v>62</v>
      </c>
      <c r="D545" s="5" t="s">
        <v>66</v>
      </c>
      <c r="E545" s="5" t="s">
        <v>18</v>
      </c>
      <c r="F545" s="5" t="s">
        <v>19</v>
      </c>
      <c r="G545" s="5" t="s">
        <v>20</v>
      </c>
      <c r="H545" s="5" t="s">
        <v>195</v>
      </c>
      <c r="I545" s="5" t="s">
        <v>23</v>
      </c>
      <c r="J545" s="30">
        <v>4.304821359986659</v>
      </c>
      <c r="K545" s="30">
        <v>3.930953657746681</v>
      </c>
      <c r="L545" s="30">
        <v>3.4918490145539147</v>
      </c>
      <c r="M545" s="30">
        <v>2.948425880193579</v>
      </c>
      <c r="N545" s="30">
        <v>2.5291867225904623</v>
      </c>
      <c r="O545" s="30">
        <v>3.638267526209024</v>
      </c>
      <c r="P545" s="30">
        <v>4.910807196427837</v>
      </c>
      <c r="Q545" s="30">
        <v>6.0268315435435555</v>
      </c>
      <c r="R545" s="30">
        <v>5.476610203155649</v>
      </c>
      <c r="S545" s="30">
        <v>5.8544551452170515</v>
      </c>
      <c r="T545" s="30">
        <v>5.89006476133341</v>
      </c>
      <c r="U545" s="30">
        <v>5.299830832090272</v>
      </c>
      <c r="V545" s="30">
        <v>6.529354591532867</v>
      </c>
      <c r="W545" s="30">
        <v>6.78270225233927</v>
      </c>
      <c r="X545" s="30">
        <v>6.835260719874324</v>
      </c>
    </row>
    <row r="546" spans="1:24" ht="13.5" customHeight="1">
      <c r="A546" s="5" t="s">
        <v>372</v>
      </c>
      <c r="B546" s="5" t="s">
        <v>65</v>
      </c>
      <c r="C546" s="5" t="s">
        <v>62</v>
      </c>
      <c r="D546" s="5" t="s">
        <v>66</v>
      </c>
      <c r="E546" s="5" t="s">
        <v>18</v>
      </c>
      <c r="F546" s="5" t="s">
        <v>19</v>
      </c>
      <c r="G546" s="5" t="s">
        <v>20</v>
      </c>
      <c r="H546" s="5" t="s">
        <v>195</v>
      </c>
      <c r="I546" s="5" t="s">
        <v>24</v>
      </c>
      <c r="J546" s="30">
        <v>0.002517055731923646</v>
      </c>
      <c r="K546" s="30">
        <v>0.0022984529690654038</v>
      </c>
      <c r="L546" s="30">
        <v>0.0020417057624714315</v>
      </c>
      <c r="M546" s="30">
        <v>0.0017239628874904742</v>
      </c>
      <c r="N546" s="30">
        <v>0.0014829304775104695</v>
      </c>
      <c r="O546" s="30">
        <v>0.0021332145039991237</v>
      </c>
      <c r="P546" s="30">
        <v>0.002871379406596069</v>
      </c>
      <c r="Q546" s="30">
        <v>0.0035336940918258117</v>
      </c>
      <c r="R546" s="30">
        <v>0.0031780486125679336</v>
      </c>
      <c r="S546" s="30">
        <v>0.0034326251543690934</v>
      </c>
      <c r="T546" s="30">
        <v>0.00338316790291728</v>
      </c>
      <c r="U546" s="30">
        <v>0.003107433941653247</v>
      </c>
      <c r="V546" s="30">
        <v>0.0037503667236145617</v>
      </c>
      <c r="W546" s="30">
        <v>0.00397688150109014</v>
      </c>
      <c r="X546" s="30">
        <v>0.004007697949975791</v>
      </c>
    </row>
    <row r="547" spans="1:24" ht="13.5" customHeight="1">
      <c r="A547" s="5" t="s">
        <v>372</v>
      </c>
      <c r="B547" s="5" t="s">
        <v>65</v>
      </c>
      <c r="C547" s="5" t="s">
        <v>62</v>
      </c>
      <c r="D547" s="5" t="s">
        <v>66</v>
      </c>
      <c r="E547" s="5" t="s">
        <v>18</v>
      </c>
      <c r="F547" s="5" t="s">
        <v>19</v>
      </c>
      <c r="G547" s="5" t="s">
        <v>20</v>
      </c>
      <c r="H547" s="5" t="s">
        <v>71</v>
      </c>
      <c r="I547" s="5" t="s">
        <v>22</v>
      </c>
      <c r="J547" s="30">
        <v>0.00021132277832398058</v>
      </c>
      <c r="K547" s="30">
        <v>0.0003871827029483227</v>
      </c>
      <c r="L547" s="30">
        <v>0.0002784464230506902</v>
      </c>
      <c r="M547" s="30">
        <v>0.0005039678535190856</v>
      </c>
      <c r="N547" s="30">
        <v>0.0004699126522000817</v>
      </c>
      <c r="O547" s="30">
        <v>0.00034655997089495214</v>
      </c>
      <c r="P547" s="30">
        <v>0.00034330946015065296</v>
      </c>
      <c r="Q547" s="30">
        <v>7.355290958356183E-05</v>
      </c>
      <c r="R547" s="30">
        <v>0.0003159659569849463</v>
      </c>
      <c r="S547" s="30">
        <v>0.00011164439838930767</v>
      </c>
      <c r="T547" s="30">
        <v>0.00010201799999999996</v>
      </c>
      <c r="U547" s="30">
        <v>9.088800000000006E-05</v>
      </c>
      <c r="V547" s="30">
        <v>0</v>
      </c>
      <c r="W547" s="30">
        <v>0</v>
      </c>
      <c r="X547" s="30">
        <v>0</v>
      </c>
    </row>
    <row r="548" spans="1:24" ht="13.5" customHeight="1">
      <c r="A548" s="5" t="s">
        <v>372</v>
      </c>
      <c r="B548" s="5" t="s">
        <v>65</v>
      </c>
      <c r="C548" s="5" t="s">
        <v>62</v>
      </c>
      <c r="D548" s="5" t="s">
        <v>66</v>
      </c>
      <c r="E548" s="5" t="s">
        <v>18</v>
      </c>
      <c r="F548" s="5" t="s">
        <v>19</v>
      </c>
      <c r="G548" s="5" t="s">
        <v>20</v>
      </c>
      <c r="H548" s="5" t="s">
        <v>71</v>
      </c>
      <c r="I548" s="5" t="s">
        <v>23</v>
      </c>
      <c r="J548" s="30">
        <v>0.6554766539692354</v>
      </c>
      <c r="K548" s="30">
        <v>1.2009553566168087</v>
      </c>
      <c r="L548" s="30">
        <v>0.8636793966959548</v>
      </c>
      <c r="M548" s="30">
        <v>1.5631971382957235</v>
      </c>
      <c r="N548" s="30">
        <v>1.4575654142200218</v>
      </c>
      <c r="O548" s="30">
        <v>1.0749526005835253</v>
      </c>
      <c r="P548" s="30">
        <v>1.0648702331110622</v>
      </c>
      <c r="Q548" s="30">
        <v>0.22814490442492807</v>
      </c>
      <c r="R548" s="30">
        <v>0.9800567165322831</v>
      </c>
      <c r="S548" s="30">
        <v>0.3462963021356761</v>
      </c>
      <c r="T548" s="30">
        <v>0.31643733730451845</v>
      </c>
      <c r="U548" s="30">
        <v>0.2819145318760719</v>
      </c>
      <c r="V548" s="30">
        <v>0</v>
      </c>
      <c r="W548" s="30">
        <v>0</v>
      </c>
      <c r="X548" s="30">
        <v>0</v>
      </c>
    </row>
    <row r="549" spans="1:24" ht="13.5" customHeight="1">
      <c r="A549" s="5" t="s">
        <v>372</v>
      </c>
      <c r="B549" s="5" t="s">
        <v>65</v>
      </c>
      <c r="C549" s="5" t="s">
        <v>62</v>
      </c>
      <c r="D549" s="5" t="s">
        <v>66</v>
      </c>
      <c r="E549" s="5" t="s">
        <v>18</v>
      </c>
      <c r="F549" s="5" t="s">
        <v>19</v>
      </c>
      <c r="G549" s="5" t="s">
        <v>20</v>
      </c>
      <c r="H549" s="5" t="s">
        <v>71</v>
      </c>
      <c r="I549" s="5" t="s">
        <v>24</v>
      </c>
      <c r="J549" s="30">
        <v>0.0003119526727639713</v>
      </c>
      <c r="K549" s="30">
        <v>0.0005715554186380001</v>
      </c>
      <c r="L549" s="30">
        <v>0.0004110399578367331</v>
      </c>
      <c r="M549" s="30">
        <v>0.0007439525456710312</v>
      </c>
      <c r="N549" s="30">
        <v>0.0006936805818191682</v>
      </c>
      <c r="O549" s="30">
        <v>0.0005115885284639769</v>
      </c>
      <c r="P549" s="30">
        <v>0.0005067901554604876</v>
      </c>
      <c r="Q549" s="30">
        <v>0.00010857810462335317</v>
      </c>
      <c r="R549" s="30">
        <v>0.0004664259365015874</v>
      </c>
      <c r="S549" s="30">
        <v>0.00016480839762231136</v>
      </c>
      <c r="T549" s="30">
        <v>0.00015059799999999994</v>
      </c>
      <c r="U549" s="30">
        <v>0.00013416800000000007</v>
      </c>
      <c r="V549" s="30">
        <v>0</v>
      </c>
      <c r="W549" s="30">
        <v>0</v>
      </c>
      <c r="X549" s="30">
        <v>0</v>
      </c>
    </row>
    <row r="550" spans="1:24" ht="13.5" customHeight="1">
      <c r="A550" s="5" t="s">
        <v>372</v>
      </c>
      <c r="B550" s="5" t="s">
        <v>65</v>
      </c>
      <c r="C550" s="5" t="s">
        <v>62</v>
      </c>
      <c r="D550" s="5" t="s">
        <v>66</v>
      </c>
      <c r="E550" s="5" t="s">
        <v>18</v>
      </c>
      <c r="F550" s="5" t="s">
        <v>19</v>
      </c>
      <c r="G550" s="5" t="s">
        <v>20</v>
      </c>
      <c r="H550" s="5" t="s">
        <v>27</v>
      </c>
      <c r="I550" s="5" t="s">
        <v>22</v>
      </c>
      <c r="J550" s="30">
        <v>3.082589999999996E-06</v>
      </c>
      <c r="K550" s="30">
        <v>3.6183734999999953E-06</v>
      </c>
      <c r="L550" s="30">
        <v>1.5335885249999979E-06</v>
      </c>
      <c r="M550" s="30">
        <v>1.2084486749999983E-06</v>
      </c>
      <c r="N550" s="30">
        <v>1.1152370249999986E-06</v>
      </c>
      <c r="O550" s="30">
        <v>2.880753749999996E-07</v>
      </c>
      <c r="P550" s="30">
        <v>3.952320749999995E-07</v>
      </c>
      <c r="Q550" s="30">
        <v>9.713828249999987E-07</v>
      </c>
      <c r="R550" s="30">
        <v>6.451420499999991E-07</v>
      </c>
      <c r="S550" s="30">
        <v>3.673419749999995E-07</v>
      </c>
      <c r="T550" s="30">
        <v>5.801874749999992E-07</v>
      </c>
      <c r="U550" s="30">
        <v>1.4829092774999978E-05</v>
      </c>
      <c r="V550" s="30">
        <v>8.484461999999989E-07</v>
      </c>
      <c r="W550" s="30">
        <v>1.440009899999998E-06</v>
      </c>
      <c r="X550" s="30">
        <v>1.389000374999998E-06</v>
      </c>
    </row>
    <row r="551" spans="1:24" ht="13.5" customHeight="1">
      <c r="A551" s="5" t="s">
        <v>372</v>
      </c>
      <c r="B551" s="5" t="s">
        <v>65</v>
      </c>
      <c r="C551" s="5" t="s">
        <v>62</v>
      </c>
      <c r="D551" s="5" t="s">
        <v>66</v>
      </c>
      <c r="E551" s="5" t="s">
        <v>18</v>
      </c>
      <c r="F551" s="5" t="s">
        <v>19</v>
      </c>
      <c r="G551" s="5" t="s">
        <v>20</v>
      </c>
      <c r="H551" s="5" t="s">
        <v>27</v>
      </c>
      <c r="I551" s="5" t="s">
        <v>23</v>
      </c>
      <c r="J551" s="30">
        <v>0.003576626423999995</v>
      </c>
      <c r="K551" s="30">
        <v>0.004198278159599994</v>
      </c>
      <c r="L551" s="30">
        <v>0.0017793716459399977</v>
      </c>
      <c r="M551" s="30">
        <v>0.0014021227159799982</v>
      </c>
      <c r="N551" s="30">
        <v>0.0012939723455399983</v>
      </c>
      <c r="O551" s="30">
        <v>0.00033424425509999954</v>
      </c>
      <c r="P551" s="30">
        <v>0.00045857460221999935</v>
      </c>
      <c r="Q551" s="30">
        <v>0.0011270631124199984</v>
      </c>
      <c r="R551" s="30">
        <v>0.0007485368158799989</v>
      </c>
      <c r="S551" s="30">
        <v>0.00042621464885999943</v>
      </c>
      <c r="T551" s="30">
        <v>0.0006731721876599992</v>
      </c>
      <c r="U551" s="30">
        <v>0.01720570204373998</v>
      </c>
      <c r="V551" s="30">
        <v>0.0009844238443199988</v>
      </c>
      <c r="W551" s="30">
        <v>0.0016707954866399977</v>
      </c>
      <c r="X551" s="30">
        <v>0.0016116108350999977</v>
      </c>
    </row>
    <row r="552" spans="1:24" ht="13.5" customHeight="1">
      <c r="A552" s="5" t="s">
        <v>372</v>
      </c>
      <c r="B552" s="5" t="s">
        <v>65</v>
      </c>
      <c r="C552" s="5" t="s">
        <v>62</v>
      </c>
      <c r="D552" s="5" t="s">
        <v>66</v>
      </c>
      <c r="E552" s="5" t="s">
        <v>18</v>
      </c>
      <c r="F552" s="5" t="s">
        <v>19</v>
      </c>
      <c r="G552" s="5" t="s">
        <v>20</v>
      </c>
      <c r="H552" s="5" t="s">
        <v>27</v>
      </c>
      <c r="I552" s="5" t="s">
        <v>24</v>
      </c>
      <c r="J552" s="30">
        <v>9.100979999999987E-06</v>
      </c>
      <c r="K552" s="30">
        <v>1.0682816999999985E-05</v>
      </c>
      <c r="L552" s="30">
        <v>4.527737549999993E-06</v>
      </c>
      <c r="M552" s="30">
        <v>3.5678008499999956E-06</v>
      </c>
      <c r="N552" s="30">
        <v>3.2926045499999956E-06</v>
      </c>
      <c r="O552" s="30">
        <v>8.505082499999989E-07</v>
      </c>
      <c r="P552" s="30">
        <v>1.1668756499999985E-06</v>
      </c>
      <c r="Q552" s="30">
        <v>2.867892149999997E-06</v>
      </c>
      <c r="R552" s="30">
        <v>1.9047050999999975E-06</v>
      </c>
      <c r="S552" s="30">
        <v>1.0845334499999983E-06</v>
      </c>
      <c r="T552" s="30">
        <v>1.7129344499999979E-06</v>
      </c>
      <c r="U552" s="30">
        <v>4.378113104999993E-05</v>
      </c>
      <c r="V552" s="30">
        <v>2.5049363999999965E-06</v>
      </c>
      <c r="W552" s="30">
        <v>4.251457799999994E-06</v>
      </c>
      <c r="X552" s="30">
        <v>4.100858249999994E-06</v>
      </c>
    </row>
    <row r="553" spans="1:24" ht="13.5" customHeight="1">
      <c r="A553" s="5" t="s">
        <v>372</v>
      </c>
      <c r="B553" s="5" t="s">
        <v>65</v>
      </c>
      <c r="C553" s="5" t="s">
        <v>62</v>
      </c>
      <c r="D553" s="5" t="s">
        <v>66</v>
      </c>
      <c r="E553" s="5" t="s">
        <v>18</v>
      </c>
      <c r="F553" s="5" t="s">
        <v>19</v>
      </c>
      <c r="G553" s="5" t="s">
        <v>20</v>
      </c>
      <c r="H553" s="5" t="s">
        <v>67</v>
      </c>
      <c r="I553" s="5" t="s">
        <v>22</v>
      </c>
      <c r="J553" s="30">
        <v>0.0002859857410409999</v>
      </c>
      <c r="K553" s="30">
        <v>0.00033084858806999994</v>
      </c>
      <c r="L553" s="30">
        <v>0.0005606719528409999</v>
      </c>
      <c r="M553" s="30">
        <v>0.0003791648370509999</v>
      </c>
      <c r="N553" s="30">
        <v>0.00041208112845899985</v>
      </c>
      <c r="O553" s="30">
        <v>0.00028221701507999994</v>
      </c>
      <c r="P553" s="30">
        <v>0.00020252047315499991</v>
      </c>
      <c r="Q553" s="30">
        <v>0.00016473826769399994</v>
      </c>
      <c r="R553" s="30">
        <v>0.00010665613658699999</v>
      </c>
      <c r="S553" s="30">
        <v>8.556931983599998E-05</v>
      </c>
      <c r="T553" s="30">
        <v>0.00016810426432799992</v>
      </c>
      <c r="U553" s="30">
        <v>0.00022909282496099992</v>
      </c>
      <c r="V553" s="30">
        <v>9.166839481799998E-05</v>
      </c>
      <c r="W553" s="30">
        <v>0.00017185385517299996</v>
      </c>
      <c r="X553" s="30">
        <v>0.00013159203056999996</v>
      </c>
    </row>
    <row r="554" spans="1:24" ht="13.5" customHeight="1">
      <c r="A554" s="5" t="s">
        <v>372</v>
      </c>
      <c r="B554" s="5" t="s">
        <v>65</v>
      </c>
      <c r="C554" s="5" t="s">
        <v>62</v>
      </c>
      <c r="D554" s="5" t="s">
        <v>66</v>
      </c>
      <c r="E554" s="5" t="s">
        <v>18</v>
      </c>
      <c r="F554" s="5" t="s">
        <v>19</v>
      </c>
      <c r="G554" s="5" t="s">
        <v>20</v>
      </c>
      <c r="H554" s="5" t="s">
        <v>67</v>
      </c>
      <c r="I554" s="5" t="s">
        <v>23</v>
      </c>
      <c r="J554" s="30">
        <v>0.857741508164043</v>
      </c>
      <c r="K554" s="30">
        <v>0.9922962098464269</v>
      </c>
      <c r="L554" s="30">
        <v>1.681592951678571</v>
      </c>
      <c r="M554" s="30">
        <v>1.1372085125330524</v>
      </c>
      <c r="N554" s="30">
        <v>1.2359325584686762</v>
      </c>
      <c r="O554" s="30">
        <v>0.8464381729771965</v>
      </c>
      <c r="P554" s="30">
        <v>0.6074086611652486</v>
      </c>
      <c r="Q554" s="30">
        <v>0.49409054336008207</v>
      </c>
      <c r="R554" s="30">
        <v>0.3198879605608314</v>
      </c>
      <c r="S554" s="30">
        <v>0.25664341579246647</v>
      </c>
      <c r="T554" s="30">
        <v>0.5041859943389068</v>
      </c>
      <c r="U554" s="30">
        <v>0.6871056734378863</v>
      </c>
      <c r="V554" s="30">
        <v>0.2749360402933372</v>
      </c>
      <c r="W554" s="30">
        <v>0.5154319386110979</v>
      </c>
      <c r="X554" s="30">
        <v>0.394676833721227</v>
      </c>
    </row>
    <row r="555" spans="1:24" ht="13.5" customHeight="1">
      <c r="A555" s="5" t="s">
        <v>372</v>
      </c>
      <c r="B555" s="5" t="s">
        <v>65</v>
      </c>
      <c r="C555" s="5" t="s">
        <v>62</v>
      </c>
      <c r="D555" s="5" t="s">
        <v>66</v>
      </c>
      <c r="E555" s="5" t="s">
        <v>18</v>
      </c>
      <c r="F555" s="5" t="s">
        <v>19</v>
      </c>
      <c r="G555" s="5" t="s">
        <v>20</v>
      </c>
      <c r="H555" s="5" t="s">
        <v>67</v>
      </c>
      <c r="I555" s="5" t="s">
        <v>24</v>
      </c>
      <c r="J555" s="30">
        <v>0.00042216942725099984</v>
      </c>
      <c r="K555" s="30">
        <v>0.00048839553477</v>
      </c>
      <c r="L555" s="30">
        <v>0.0008276585970509998</v>
      </c>
      <c r="M555" s="30">
        <v>0.0005597195213609998</v>
      </c>
      <c r="N555" s="30">
        <v>0.0006083102372489997</v>
      </c>
      <c r="O555" s="30">
        <v>0.0004166060698799998</v>
      </c>
      <c r="P555" s="30">
        <v>0.00029895879370499994</v>
      </c>
      <c r="Q555" s="30">
        <v>0.0002431850618339999</v>
      </c>
      <c r="R555" s="30">
        <v>0.00015744477305699994</v>
      </c>
      <c r="S555" s="30">
        <v>0.00012631661499599997</v>
      </c>
      <c r="T555" s="30">
        <v>0.0002481539140079999</v>
      </c>
      <c r="U555" s="30">
        <v>0.0003381846463709999</v>
      </c>
      <c r="V555" s="30">
        <v>0.00013532001139799995</v>
      </c>
      <c r="W555" s="30">
        <v>0.0002536890243029999</v>
      </c>
      <c r="X555" s="30">
        <v>0.00019425490226999994</v>
      </c>
    </row>
    <row r="556" spans="1:24" ht="13.5" customHeight="1">
      <c r="A556" s="5" t="s">
        <v>372</v>
      </c>
      <c r="B556" s="5" t="s">
        <v>65</v>
      </c>
      <c r="C556" s="5" t="s">
        <v>62</v>
      </c>
      <c r="D556" s="5" t="s">
        <v>66</v>
      </c>
      <c r="E556" s="5" t="s">
        <v>18</v>
      </c>
      <c r="F556" s="5" t="s">
        <v>19</v>
      </c>
      <c r="G556" s="5" t="s">
        <v>20</v>
      </c>
      <c r="H556" s="5" t="s">
        <v>405</v>
      </c>
      <c r="I556" s="5" t="s">
        <v>22</v>
      </c>
      <c r="J556" s="30">
        <v>0.00036851753736000004</v>
      </c>
      <c r="K556" s="30">
        <v>0.000480986298072</v>
      </c>
      <c r="L556" s="30">
        <v>0.000505236355848</v>
      </c>
      <c r="M556" s="30">
        <v>0.000443246486256</v>
      </c>
      <c r="N556" s="30">
        <v>0.000446588468928</v>
      </c>
      <c r="O556" s="30">
        <v>0.00044290113033599996</v>
      </c>
      <c r="P556" s="30">
        <v>0.000375439077216</v>
      </c>
      <c r="Q556" s="30">
        <v>0.000370936546848</v>
      </c>
      <c r="R556" s="30">
        <v>0.000388432050048</v>
      </c>
      <c r="S556" s="30">
        <v>0.000295538518296</v>
      </c>
      <c r="T556" s="30">
        <v>0.00029941067923199997</v>
      </c>
      <c r="U556" s="30">
        <v>0.00029964369959999994</v>
      </c>
      <c r="V556" s="30">
        <v>0.00029131910388</v>
      </c>
      <c r="W556" s="30">
        <v>0.000313319794032</v>
      </c>
      <c r="X556" s="30">
        <v>0.000318116066688</v>
      </c>
    </row>
    <row r="557" spans="1:24" ht="13.5" customHeight="1">
      <c r="A557" s="5" t="s">
        <v>372</v>
      </c>
      <c r="B557" s="5" t="s">
        <v>65</v>
      </c>
      <c r="C557" s="5" t="s">
        <v>62</v>
      </c>
      <c r="D557" s="5" t="s">
        <v>66</v>
      </c>
      <c r="E557" s="5" t="s">
        <v>18</v>
      </c>
      <c r="F557" s="5" t="s">
        <v>19</v>
      </c>
      <c r="G557" s="5" t="s">
        <v>20</v>
      </c>
      <c r="H557" s="5" t="s">
        <v>405</v>
      </c>
      <c r="I557" s="5" t="s">
        <v>23</v>
      </c>
      <c r="J557" s="30">
        <v>0.5968954595921281</v>
      </c>
      <c r="K557" s="30">
        <v>0.7790634321013056</v>
      </c>
      <c r="L557" s="30">
        <v>0.8183417510791103</v>
      </c>
      <c r="M557" s="30">
        <v>0.7179354801449088</v>
      </c>
      <c r="N557" s="30">
        <v>0.7233485584402944</v>
      </c>
      <c r="O557" s="30">
        <v>0.7173761000348927</v>
      </c>
      <c r="P557" s="30">
        <v>0.6081064205223168</v>
      </c>
      <c r="Q557" s="30">
        <v>0.6008135791759104</v>
      </c>
      <c r="R557" s="30">
        <v>0.6291514067272704</v>
      </c>
      <c r="S557" s="30">
        <v>0.4786898364979008</v>
      </c>
      <c r="T557" s="30">
        <v>0.48496165546767356</v>
      </c>
      <c r="U557" s="30">
        <v>0.48533908336608</v>
      </c>
      <c r="V557" s="30">
        <v>0.47185556390102407</v>
      </c>
      <c r="W557" s="30">
        <v>0.5074905357227135</v>
      </c>
      <c r="X557" s="30">
        <v>0.5152591575143424</v>
      </c>
    </row>
    <row r="558" spans="1:24" ht="13.5" customHeight="1">
      <c r="A558" s="5" t="s">
        <v>372</v>
      </c>
      <c r="B558" s="5" t="s">
        <v>65</v>
      </c>
      <c r="C558" s="5" t="s">
        <v>62</v>
      </c>
      <c r="D558" s="5" t="s">
        <v>66</v>
      </c>
      <c r="E558" s="5" t="s">
        <v>18</v>
      </c>
      <c r="F558" s="5" t="s">
        <v>19</v>
      </c>
      <c r="G558" s="5" t="s">
        <v>20</v>
      </c>
      <c r="H558" s="5" t="s">
        <v>405</v>
      </c>
      <c r="I558" s="5" t="s">
        <v>24</v>
      </c>
      <c r="J558" s="30">
        <v>0.00108800415792</v>
      </c>
      <c r="K558" s="30">
        <v>0.0014200547847840002</v>
      </c>
      <c r="L558" s="30">
        <v>0.0014916501934559999</v>
      </c>
      <c r="M558" s="30">
        <v>0.001308632483232</v>
      </c>
      <c r="N558" s="30">
        <v>0.001318499289216</v>
      </c>
      <c r="O558" s="30">
        <v>0.001307612860992</v>
      </c>
      <c r="P558" s="30">
        <v>0.001108439180352</v>
      </c>
      <c r="Q558" s="30">
        <v>0.0010951459954559998</v>
      </c>
      <c r="R558" s="30">
        <v>0.0011467993858560001</v>
      </c>
      <c r="S558" s="30">
        <v>0.000872542292112</v>
      </c>
      <c r="T558" s="30">
        <v>0.000883974386304</v>
      </c>
      <c r="U558" s="30">
        <v>0.0008846623512</v>
      </c>
      <c r="V558" s="30">
        <v>0.00086008497336</v>
      </c>
      <c r="W558" s="30">
        <v>0.000925039391904</v>
      </c>
      <c r="X558" s="30">
        <v>0.000939199815936</v>
      </c>
    </row>
    <row r="559" spans="1:24" ht="13.5" customHeight="1">
      <c r="A559" s="5" t="s">
        <v>372</v>
      </c>
      <c r="B559" s="5" t="s">
        <v>65</v>
      </c>
      <c r="C559" s="5" t="s">
        <v>62</v>
      </c>
      <c r="D559" s="5" t="s">
        <v>66</v>
      </c>
      <c r="E559" s="5" t="s">
        <v>18</v>
      </c>
      <c r="F559" s="5" t="s">
        <v>19</v>
      </c>
      <c r="G559" s="5" t="s">
        <v>20</v>
      </c>
      <c r="H559" s="5" t="s">
        <v>398</v>
      </c>
      <c r="I559" s="5" t="s">
        <v>22</v>
      </c>
      <c r="J559" s="30">
        <v>0.005178395880000005</v>
      </c>
      <c r="K559" s="30">
        <v>0.005165582688000004</v>
      </c>
      <c r="L559" s="30">
        <v>0.004992751512000005</v>
      </c>
      <c r="M559" s="30">
        <v>0.005202625806000004</v>
      </c>
      <c r="N559" s="30">
        <v>0.005070444415596004</v>
      </c>
      <c r="O559" s="30">
        <v>0.004855131036000005</v>
      </c>
      <c r="P559" s="30">
        <v>0.005082707574000005</v>
      </c>
      <c r="Q559" s="30">
        <v>0.0050082348960000045</v>
      </c>
      <c r="R559" s="30">
        <v>0.005076435294000005</v>
      </c>
      <c r="S559" s="30">
        <v>0.0047193850620000045</v>
      </c>
      <c r="T559" s="30">
        <v>0.004926011706000005</v>
      </c>
      <c r="U559" s="30">
        <v>0.005097702582000005</v>
      </c>
      <c r="V559" s="30">
        <v>0.0051528324960000045</v>
      </c>
      <c r="W559" s="30">
        <v>0.005237848476000005</v>
      </c>
      <c r="X559" s="30">
        <v>0.004985202348000005</v>
      </c>
    </row>
    <row r="560" spans="1:24" ht="13.5" customHeight="1">
      <c r="A560" s="5" t="s">
        <v>372</v>
      </c>
      <c r="B560" s="5" t="s">
        <v>65</v>
      </c>
      <c r="C560" s="5" t="s">
        <v>62</v>
      </c>
      <c r="D560" s="5" t="s">
        <v>66</v>
      </c>
      <c r="E560" s="5" t="s">
        <v>18</v>
      </c>
      <c r="F560" s="5" t="s">
        <v>19</v>
      </c>
      <c r="G560" s="5" t="s">
        <v>20</v>
      </c>
      <c r="H560" s="5" t="s">
        <v>398</v>
      </c>
      <c r="I560" s="5" t="s">
        <v>23</v>
      </c>
      <c r="J560" s="30">
        <v>15.820403821459216</v>
      </c>
      <c r="K560" s="30">
        <v>15.781258519249935</v>
      </c>
      <c r="L560" s="30">
        <v>15.253245779278096</v>
      </c>
      <c r="M560" s="30">
        <v>15.894428137631055</v>
      </c>
      <c r="N560" s="30">
        <v>15.49060366720968</v>
      </c>
      <c r="O560" s="30">
        <v>14.832804477594255</v>
      </c>
      <c r="P560" s="30">
        <v>15.528068573828175</v>
      </c>
      <c r="Q560" s="30">
        <v>15.300548726576654</v>
      </c>
      <c r="R560" s="30">
        <v>15.508906268592977</v>
      </c>
      <c r="S560" s="30">
        <v>14.418089925910094</v>
      </c>
      <c r="T560" s="30">
        <v>15.049350459887055</v>
      </c>
      <c r="U560" s="30">
        <v>15.573879494306894</v>
      </c>
      <c r="V560" s="30">
        <v>15.742305686960655</v>
      </c>
      <c r="W560" s="30">
        <v>16.002036145203856</v>
      </c>
      <c r="X560" s="30">
        <v>15.230182493704334</v>
      </c>
    </row>
    <row r="561" spans="1:24" ht="13.5" customHeight="1">
      <c r="A561" s="5" t="s">
        <v>372</v>
      </c>
      <c r="B561" s="5" t="s">
        <v>65</v>
      </c>
      <c r="C561" s="5" t="s">
        <v>62</v>
      </c>
      <c r="D561" s="5" t="s">
        <v>66</v>
      </c>
      <c r="E561" s="5" t="s">
        <v>18</v>
      </c>
      <c r="F561" s="5" t="s">
        <v>19</v>
      </c>
      <c r="G561" s="5" t="s">
        <v>20</v>
      </c>
      <c r="H561" s="5" t="s">
        <v>398</v>
      </c>
      <c r="I561" s="5" t="s">
        <v>24</v>
      </c>
      <c r="J561" s="30">
        <v>0.007644298680000008</v>
      </c>
      <c r="K561" s="30">
        <v>0.007625383968000008</v>
      </c>
      <c r="L561" s="30">
        <v>0.007370252232000008</v>
      </c>
      <c r="M561" s="30">
        <v>0.007680066666000008</v>
      </c>
      <c r="N561" s="30">
        <v>0.007484941756356007</v>
      </c>
      <c r="O561" s="30">
        <v>0.007167098196000007</v>
      </c>
      <c r="P561" s="30">
        <v>0.007503044514000008</v>
      </c>
      <c r="Q561" s="30">
        <v>0.007393108656000008</v>
      </c>
      <c r="R561" s="30">
        <v>0.007493785434000008</v>
      </c>
      <c r="S561" s="30">
        <v>0.006966711282000006</v>
      </c>
      <c r="T561" s="30">
        <v>0.007271731566000007</v>
      </c>
      <c r="U561" s="30">
        <v>0.007525180002000008</v>
      </c>
      <c r="V561" s="30">
        <v>0.0076065622560000075</v>
      </c>
      <c r="W561" s="30">
        <v>0.007732062036000007</v>
      </c>
      <c r="X561" s="30">
        <v>0.007359108228000007</v>
      </c>
    </row>
    <row r="562" spans="1:24" ht="13.5" customHeight="1">
      <c r="A562" s="5" t="s">
        <v>372</v>
      </c>
      <c r="B562" s="5" t="s">
        <v>65</v>
      </c>
      <c r="C562" s="5" t="s">
        <v>62</v>
      </c>
      <c r="D562" s="5" t="s">
        <v>66</v>
      </c>
      <c r="E562" s="5" t="s">
        <v>18</v>
      </c>
      <c r="F562" s="5" t="s">
        <v>19</v>
      </c>
      <c r="G562" s="5" t="s">
        <v>20</v>
      </c>
      <c r="H562" s="5" t="s">
        <v>406</v>
      </c>
      <c r="I562" s="5" t="s">
        <v>22</v>
      </c>
      <c r="J562" s="30">
        <v>0.00016995994142399978</v>
      </c>
      <c r="K562" s="30">
        <v>0.0001681288589609998</v>
      </c>
      <c r="L562" s="30">
        <v>0.00013057127029799984</v>
      </c>
      <c r="M562" s="30">
        <v>0.0001418271001559998</v>
      </c>
      <c r="N562" s="30">
        <v>0.0001499447802509998</v>
      </c>
      <c r="O562" s="30">
        <v>0.00012357846024299985</v>
      </c>
      <c r="P562" s="30">
        <v>7.56067138469999E-05</v>
      </c>
      <c r="Q562" s="30">
        <v>5.239240643699993E-05</v>
      </c>
      <c r="R562" s="30">
        <v>4.990739424299994E-05</v>
      </c>
      <c r="S562" s="30">
        <v>2.7045202841999964E-05</v>
      </c>
      <c r="T562" s="30">
        <v>1.5130294199999983E-06</v>
      </c>
      <c r="U562" s="30">
        <v>0</v>
      </c>
      <c r="V562" s="30">
        <v>0</v>
      </c>
      <c r="W562" s="30">
        <v>0</v>
      </c>
      <c r="X562" s="30">
        <v>0</v>
      </c>
    </row>
    <row r="563" spans="1:24" ht="13.5" customHeight="1">
      <c r="A563" s="5" t="s">
        <v>372</v>
      </c>
      <c r="B563" s="5" t="s">
        <v>65</v>
      </c>
      <c r="C563" s="5" t="s">
        <v>62</v>
      </c>
      <c r="D563" s="5" t="s">
        <v>66</v>
      </c>
      <c r="E563" s="5" t="s">
        <v>18</v>
      </c>
      <c r="F563" s="5" t="s">
        <v>19</v>
      </c>
      <c r="G563" s="5" t="s">
        <v>20</v>
      </c>
      <c r="H563" s="5" t="s">
        <v>406</v>
      </c>
      <c r="I563" s="5" t="s">
        <v>23</v>
      </c>
      <c r="J563" s="30">
        <v>0.212421222434337</v>
      </c>
      <c r="K563" s="30">
        <v>0.21013267860506965</v>
      </c>
      <c r="L563" s="30">
        <v>0.16319203583573838</v>
      </c>
      <c r="M563" s="30">
        <v>0.1772599221736401</v>
      </c>
      <c r="N563" s="30">
        <v>0.18740565130641848</v>
      </c>
      <c r="O563" s="30">
        <v>0.15445220427490874</v>
      </c>
      <c r="P563" s="30">
        <v>0.09449562317485573</v>
      </c>
      <c r="Q563" s="30">
        <v>0.06548165955094055</v>
      </c>
      <c r="R563" s="30">
        <v>0.06237581399938888</v>
      </c>
      <c r="S563" s="30">
        <v>0.033801935918242196</v>
      </c>
      <c r="T563" s="30">
        <v>0.0018910312411423975</v>
      </c>
      <c r="U563" s="30">
        <v>0</v>
      </c>
      <c r="V563" s="30">
        <v>0</v>
      </c>
      <c r="W563" s="30">
        <v>0</v>
      </c>
      <c r="X563" s="30">
        <v>0</v>
      </c>
    </row>
    <row r="564" spans="1:24" ht="13.5" customHeight="1">
      <c r="A564" s="5" t="s">
        <v>372</v>
      </c>
      <c r="B564" s="5" t="s">
        <v>65</v>
      </c>
      <c r="C564" s="5" t="s">
        <v>62</v>
      </c>
      <c r="D564" s="5" t="s">
        <v>66</v>
      </c>
      <c r="E564" s="5" t="s">
        <v>18</v>
      </c>
      <c r="F564" s="5" t="s">
        <v>19</v>
      </c>
      <c r="G564" s="5" t="s">
        <v>20</v>
      </c>
      <c r="H564" s="5" t="s">
        <v>406</v>
      </c>
      <c r="I564" s="5" t="s">
        <v>24</v>
      </c>
      <c r="J564" s="30">
        <v>0.0005017864937279994</v>
      </c>
      <c r="K564" s="30">
        <v>0.0004963804407419995</v>
      </c>
      <c r="L564" s="30">
        <v>0.0003854961313559995</v>
      </c>
      <c r="M564" s="30">
        <v>0.0004187276290319995</v>
      </c>
      <c r="N564" s="30">
        <v>0.0004426941131219994</v>
      </c>
      <c r="O564" s="30">
        <v>0.00036485069214599954</v>
      </c>
      <c r="P564" s="30">
        <v>0.00022321982183399973</v>
      </c>
      <c r="Q564" s="30">
        <v>0.0001546823428139998</v>
      </c>
      <c r="R564" s="30">
        <v>0.00014734564014599983</v>
      </c>
      <c r="S564" s="30">
        <v>7.98477417239999E-05</v>
      </c>
      <c r="T564" s="30">
        <v>4.467039239999995E-06</v>
      </c>
      <c r="U564" s="30">
        <v>0</v>
      </c>
      <c r="V564" s="30">
        <v>0</v>
      </c>
      <c r="W564" s="30">
        <v>0</v>
      </c>
      <c r="X564" s="30">
        <v>0</v>
      </c>
    </row>
    <row r="565" spans="1:24" ht="13.5" customHeight="1">
      <c r="A565" s="5" t="s">
        <v>372</v>
      </c>
      <c r="B565" s="5" t="s">
        <v>65</v>
      </c>
      <c r="C565" s="5" t="s">
        <v>62</v>
      </c>
      <c r="D565" s="5" t="s">
        <v>66</v>
      </c>
      <c r="E565" s="5" t="s">
        <v>18</v>
      </c>
      <c r="F565" s="5" t="s">
        <v>19</v>
      </c>
      <c r="G565" s="5" t="s">
        <v>20</v>
      </c>
      <c r="H565" s="5" t="s">
        <v>428</v>
      </c>
      <c r="I565" s="5" t="s">
        <v>22</v>
      </c>
      <c r="J565" s="30">
        <v>0.0037382861804399997</v>
      </c>
      <c r="K565" s="30">
        <v>0.0038345194177920004</v>
      </c>
      <c r="L565" s="30">
        <v>0.0036438506914320003</v>
      </c>
      <c r="M565" s="30">
        <v>0.0038023462879919995</v>
      </c>
      <c r="N565" s="30">
        <v>0.003905042614704</v>
      </c>
      <c r="O565" s="30">
        <v>0.00376417838664</v>
      </c>
      <c r="P565" s="30">
        <v>0.004189144159368</v>
      </c>
      <c r="Q565" s="30">
        <v>0.003909695811336</v>
      </c>
      <c r="R565" s="30">
        <v>0.004123911359736</v>
      </c>
      <c r="S565" s="30">
        <v>0.003923790887016</v>
      </c>
      <c r="T565" s="30">
        <v>0.0041702114442240005</v>
      </c>
      <c r="U565" s="30">
        <v>0.004155832493568</v>
      </c>
      <c r="V565" s="30">
        <v>0.004199702183208</v>
      </c>
      <c r="W565" s="30">
        <v>0.004358261917295999</v>
      </c>
      <c r="X565" s="30">
        <v>0.0044275103334</v>
      </c>
    </row>
    <row r="566" spans="1:24" ht="13.5" customHeight="1">
      <c r="A566" s="5" t="s">
        <v>372</v>
      </c>
      <c r="B566" s="5" t="s">
        <v>65</v>
      </c>
      <c r="C566" s="5" t="s">
        <v>62</v>
      </c>
      <c r="D566" s="5" t="s">
        <v>66</v>
      </c>
      <c r="E566" s="5" t="s">
        <v>18</v>
      </c>
      <c r="F566" s="5" t="s">
        <v>19</v>
      </c>
      <c r="G566" s="5" t="s">
        <v>20</v>
      </c>
      <c r="H566" s="5" t="s">
        <v>428</v>
      </c>
      <c r="I566" s="5" t="s">
        <v>23</v>
      </c>
      <c r="J566" s="30">
        <v>5.146732375842715</v>
      </c>
      <c r="K566" s="30">
        <v>5.279222692101327</v>
      </c>
      <c r="L566" s="30">
        <v>5.016717132159898</v>
      </c>
      <c r="M566" s="30">
        <v>5.234927932208344</v>
      </c>
      <c r="N566" s="30">
        <v>5.376316387788425</v>
      </c>
      <c r="O566" s="30">
        <v>5.182379795408611</v>
      </c>
      <c r="P566" s="30">
        <v>5.7674567519477655</v>
      </c>
      <c r="Q566" s="30">
        <v>5.382722734601138</v>
      </c>
      <c r="R566" s="30">
        <v>5.677646677055811</v>
      </c>
      <c r="S566" s="30">
        <v>5.4021283067913535</v>
      </c>
      <c r="T566" s="30">
        <v>5.741390898963027</v>
      </c>
      <c r="U566" s="30">
        <v>5.721594498339901</v>
      </c>
      <c r="V566" s="30">
        <v>5.781992643663753</v>
      </c>
      <c r="W566" s="30">
        <v>6.000291745858136</v>
      </c>
      <c r="X566" s="30">
        <v>6.095630371082471</v>
      </c>
    </row>
    <row r="567" spans="1:24" ht="13.5" customHeight="1">
      <c r="A567" s="5" t="s">
        <v>372</v>
      </c>
      <c r="B567" s="5" t="s">
        <v>65</v>
      </c>
      <c r="C567" s="5" t="s">
        <v>62</v>
      </c>
      <c r="D567" s="5" t="s">
        <v>66</v>
      </c>
      <c r="E567" s="5" t="s">
        <v>18</v>
      </c>
      <c r="F567" s="5" t="s">
        <v>19</v>
      </c>
      <c r="G567" s="5" t="s">
        <v>20</v>
      </c>
      <c r="H567" s="5" t="s">
        <v>428</v>
      </c>
      <c r="I567" s="5" t="s">
        <v>24</v>
      </c>
      <c r="J567" s="30">
        <v>0.011036844913679998</v>
      </c>
      <c r="K567" s="30">
        <v>0.011320962090623998</v>
      </c>
      <c r="L567" s="30">
        <v>0.010758035374703998</v>
      </c>
      <c r="M567" s="30">
        <v>0.011225974755024</v>
      </c>
      <c r="N567" s="30">
        <v>0.011529173433887999</v>
      </c>
      <c r="O567" s="30">
        <v>0.01111328857008</v>
      </c>
      <c r="P567" s="30">
        <v>0.012367949422895997</v>
      </c>
      <c r="Q567" s="30">
        <v>0.011542911442991998</v>
      </c>
      <c r="R567" s="30">
        <v>0.012175357347792001</v>
      </c>
      <c r="S567" s="30">
        <v>0.011584525475952</v>
      </c>
      <c r="T567" s="30">
        <v>0.012312052835328002</v>
      </c>
      <c r="U567" s="30">
        <v>0.012269600695296002</v>
      </c>
      <c r="V567" s="30">
        <v>0.012399120731376</v>
      </c>
      <c r="W567" s="30">
        <v>0.012867249470111999</v>
      </c>
      <c r="X567" s="30">
        <v>0.0130716971748</v>
      </c>
    </row>
    <row r="568" spans="1:24" ht="13.5" customHeight="1">
      <c r="A568" s="5"/>
      <c r="B568" s="5" t="s">
        <v>194</v>
      </c>
      <c r="C568" s="5" t="s">
        <v>62</v>
      </c>
      <c r="D568" s="5" t="s">
        <v>72</v>
      </c>
      <c r="E568" s="5" t="s">
        <v>195</v>
      </c>
      <c r="F568" s="5" t="s">
        <v>186</v>
      </c>
      <c r="G568" s="5" t="s">
        <v>187</v>
      </c>
      <c r="H568" s="5" t="s">
        <v>188</v>
      </c>
      <c r="I568" s="5" t="s">
        <v>22</v>
      </c>
      <c r="J568" s="30">
        <v>1.504949637636648</v>
      </c>
      <c r="K568" s="30">
        <v>1.4810127140551683</v>
      </c>
      <c r="L568" s="30">
        <v>1.4543430814876326</v>
      </c>
      <c r="M568" s="30">
        <v>1.4377330016652958</v>
      </c>
      <c r="N568" s="30">
        <v>1.4201215281877677</v>
      </c>
      <c r="O568" s="30">
        <v>1.39615702627968</v>
      </c>
      <c r="P568" s="30">
        <v>1.3538891867528164</v>
      </c>
      <c r="Q568" s="30">
        <v>1.318623182561664</v>
      </c>
      <c r="R568" s="30">
        <v>1.2840423808786563</v>
      </c>
      <c r="S568" s="30">
        <v>1.2547716726389042</v>
      </c>
      <c r="T568" s="30">
        <v>1.2630608929098723</v>
      </c>
      <c r="U568" s="30">
        <v>1.2875162904223203</v>
      </c>
      <c r="V568" s="30">
        <v>1.303999055171064</v>
      </c>
      <c r="W568" s="30">
        <v>1.3303607714802723</v>
      </c>
      <c r="X568" s="30">
        <v>1.3543818694549923</v>
      </c>
    </row>
    <row r="569" spans="1:24" ht="13.5" customHeight="1">
      <c r="A569" s="5" t="s">
        <v>375</v>
      </c>
      <c r="B569" s="5" t="s">
        <v>69</v>
      </c>
      <c r="C569" s="5" t="s">
        <v>62</v>
      </c>
      <c r="D569" s="5" t="s">
        <v>72</v>
      </c>
      <c r="E569" s="5" t="s">
        <v>73</v>
      </c>
      <c r="F569" s="5" t="s">
        <v>19</v>
      </c>
      <c r="G569" s="5" t="s">
        <v>20</v>
      </c>
      <c r="H569" s="5" t="s">
        <v>195</v>
      </c>
      <c r="I569" s="5" t="s">
        <v>22</v>
      </c>
      <c r="J569" s="30">
        <v>2.8769999999999964E-10</v>
      </c>
      <c r="K569" s="30">
        <v>8.841000000000025E-10</v>
      </c>
      <c r="L569" s="30">
        <v>1.6253999999999988E-09</v>
      </c>
      <c r="M569" s="30">
        <v>1.717610999999999E-07</v>
      </c>
      <c r="N569" s="30">
        <v>3.217536000000008E-07</v>
      </c>
      <c r="O569" s="30">
        <v>7.237629000000038E-07</v>
      </c>
      <c r="P569" s="30">
        <v>2.8318817099999836E-05</v>
      </c>
      <c r="Q569" s="30">
        <v>4.911003299999997E-06</v>
      </c>
      <c r="R569" s="30">
        <v>8.629215E-07</v>
      </c>
      <c r="S569" s="30">
        <v>7.013369999999992E-07</v>
      </c>
      <c r="T569" s="30">
        <v>1.3062335999999992E-06</v>
      </c>
      <c r="U569" s="30">
        <v>1.0444371000000028E-06</v>
      </c>
      <c r="V569" s="30">
        <v>5.484231899999994E-06</v>
      </c>
      <c r="W569" s="30">
        <v>8.701942199999965E-06</v>
      </c>
      <c r="X569" s="30">
        <v>8.355507300000002E-06</v>
      </c>
    </row>
    <row r="570" spans="1:24" ht="13.5" customHeight="1">
      <c r="A570" s="5" t="s">
        <v>375</v>
      </c>
      <c r="B570" s="5" t="s">
        <v>69</v>
      </c>
      <c r="C570" s="5" t="s">
        <v>62</v>
      </c>
      <c r="D570" s="5" t="s">
        <v>72</v>
      </c>
      <c r="E570" s="5" t="s">
        <v>73</v>
      </c>
      <c r="F570" s="5" t="s">
        <v>19</v>
      </c>
      <c r="G570" s="5" t="s">
        <v>20</v>
      </c>
      <c r="H570" s="5" t="s">
        <v>195</v>
      </c>
      <c r="I570" s="5" t="s">
        <v>23</v>
      </c>
      <c r="J570" s="30">
        <v>7.263476959999992E-07</v>
      </c>
      <c r="K570" s="30">
        <v>2.2320611680000063E-06</v>
      </c>
      <c r="L570" s="30">
        <v>4.103599391999997E-06</v>
      </c>
      <c r="M570" s="30">
        <v>0.00043364017812799977</v>
      </c>
      <c r="N570" s="30">
        <v>0.000812321814528002</v>
      </c>
      <c r="O570" s="30">
        <v>0.0018272628253920092</v>
      </c>
      <c r="P570" s="30">
        <v>0.07149568145300758</v>
      </c>
      <c r="Q570" s="30">
        <v>0.01239866503998399</v>
      </c>
      <c r="R570" s="30">
        <v>0.00217859243432</v>
      </c>
      <c r="S570" s="30">
        <v>0.001770644817759998</v>
      </c>
      <c r="T570" s="30">
        <v>0.0032978094049279975</v>
      </c>
      <c r="U570" s="30">
        <v>0.002636859510608007</v>
      </c>
      <c r="V570" s="30">
        <v>0.013845878362511986</v>
      </c>
      <c r="W570" s="30">
        <v>0.02196953655785591</v>
      </c>
      <c r="X570" s="30">
        <v>0.021094902593904005</v>
      </c>
    </row>
    <row r="571" spans="1:24" ht="13.5" customHeight="1">
      <c r="A571" s="5" t="s">
        <v>375</v>
      </c>
      <c r="B571" s="5" t="s">
        <v>69</v>
      </c>
      <c r="C571" s="5" t="s">
        <v>62</v>
      </c>
      <c r="D571" s="5" t="s">
        <v>72</v>
      </c>
      <c r="E571" s="5" t="s">
        <v>73</v>
      </c>
      <c r="F571" s="5" t="s">
        <v>19</v>
      </c>
      <c r="G571" s="5" t="s">
        <v>20</v>
      </c>
      <c r="H571" s="5" t="s">
        <v>195</v>
      </c>
      <c r="I571" s="5" t="s">
        <v>24</v>
      </c>
      <c r="J571" s="30">
        <v>4.246999999999995E-10</v>
      </c>
      <c r="K571" s="30">
        <v>1.3051000000000035E-09</v>
      </c>
      <c r="L571" s="30">
        <v>2.399399999999998E-09</v>
      </c>
      <c r="M571" s="30">
        <v>2.535520999999999E-07</v>
      </c>
      <c r="N571" s="30">
        <v>4.7496960000000117E-07</v>
      </c>
      <c r="O571" s="30">
        <v>1.0684119000000055E-06</v>
      </c>
      <c r="P571" s="30">
        <v>4.1803968099999755E-05</v>
      </c>
      <c r="Q571" s="30">
        <v>7.249576299999994E-06</v>
      </c>
      <c r="R571" s="30">
        <v>1.2738365E-06</v>
      </c>
      <c r="S571" s="30">
        <v>1.0353069999999988E-06</v>
      </c>
      <c r="T571" s="30">
        <v>1.9282495999999983E-06</v>
      </c>
      <c r="U571" s="30">
        <v>1.5417881000000038E-06</v>
      </c>
      <c r="V571" s="30">
        <v>8.09577089999999E-06</v>
      </c>
      <c r="W571" s="30">
        <v>1.2845724199999946E-05</v>
      </c>
      <c r="X571" s="30">
        <v>1.2334320300000001E-05</v>
      </c>
    </row>
    <row r="572" spans="1:24" ht="13.5" customHeight="1">
      <c r="A572" s="5" t="s">
        <v>375</v>
      </c>
      <c r="B572" s="5" t="s">
        <v>69</v>
      </c>
      <c r="C572" s="5" t="s">
        <v>62</v>
      </c>
      <c r="D572" s="5" t="s">
        <v>72</v>
      </c>
      <c r="E572" s="5" t="s">
        <v>74</v>
      </c>
      <c r="F572" s="5" t="s">
        <v>19</v>
      </c>
      <c r="G572" s="5" t="s">
        <v>20</v>
      </c>
      <c r="H572" s="5" t="s">
        <v>195</v>
      </c>
      <c r="I572" s="5" t="s">
        <v>22</v>
      </c>
      <c r="J572" s="30">
        <v>5.0455694099999696E-05</v>
      </c>
      <c r="K572" s="30">
        <v>6.127422420000013E-05</v>
      </c>
      <c r="L572" s="30">
        <v>5.059136249999991E-05</v>
      </c>
      <c r="M572" s="30">
        <v>3.327841859999996E-05</v>
      </c>
      <c r="N572" s="30">
        <v>2.8040342400000143E-05</v>
      </c>
      <c r="O572" s="30">
        <v>3.0435178200000013E-05</v>
      </c>
      <c r="P572" s="30">
        <v>3.354361079999991E-05</v>
      </c>
      <c r="Q572" s="30">
        <v>3.112581359999998E-05</v>
      </c>
      <c r="R572" s="30">
        <v>2.6623134299999973E-05</v>
      </c>
      <c r="S572" s="30">
        <v>2.5506633599999906E-05</v>
      </c>
      <c r="T572" s="30">
        <v>2.6005467599999895E-05</v>
      </c>
      <c r="U572" s="30">
        <v>5.21856279000002E-05</v>
      </c>
      <c r="V572" s="30">
        <v>4.902045750000008E-05</v>
      </c>
      <c r="W572" s="30">
        <v>3.2595551099999805E-05</v>
      </c>
      <c r="X572" s="30">
        <v>3.597739109999999E-05</v>
      </c>
    </row>
    <row r="573" spans="1:24" ht="13.5" customHeight="1">
      <c r="A573" s="5" t="s">
        <v>375</v>
      </c>
      <c r="B573" s="5" t="s">
        <v>69</v>
      </c>
      <c r="C573" s="5" t="s">
        <v>62</v>
      </c>
      <c r="D573" s="5" t="s">
        <v>72</v>
      </c>
      <c r="E573" s="5" t="s">
        <v>74</v>
      </c>
      <c r="F573" s="5" t="s">
        <v>19</v>
      </c>
      <c r="G573" s="5" t="s">
        <v>20</v>
      </c>
      <c r="H573" s="5" t="s">
        <v>195</v>
      </c>
      <c r="I573" s="5" t="s">
        <v>23</v>
      </c>
      <c r="J573" s="30">
        <v>0.12738400124996727</v>
      </c>
      <c r="K573" s="30">
        <v>0.15469722478921633</v>
      </c>
      <c r="L573" s="30">
        <v>0.12772651925399975</v>
      </c>
      <c r="M573" s="30">
        <v>0.0840170409337279</v>
      </c>
      <c r="N573" s="30">
        <v>0.07079262459955235</v>
      </c>
      <c r="O573" s="30">
        <v>0.07683879583913603</v>
      </c>
      <c r="P573" s="30">
        <v>0.08468656385158377</v>
      </c>
      <c r="Q573" s="30">
        <v>0.07858242264332795</v>
      </c>
      <c r="R573" s="30">
        <v>0.06721464115086395</v>
      </c>
      <c r="S573" s="30">
        <v>0.06439584479692775</v>
      </c>
      <c r="T573" s="30">
        <v>0.06565523626924774</v>
      </c>
      <c r="U573" s="30">
        <v>0.13175151404059252</v>
      </c>
      <c r="V573" s="30">
        <v>0.1237605017796002</v>
      </c>
      <c r="W573" s="30">
        <v>0.08229302551732752</v>
      </c>
      <c r="X573" s="30">
        <v>0.090831057120528</v>
      </c>
    </row>
    <row r="574" spans="1:24" ht="13.5" customHeight="1">
      <c r="A574" s="5" t="s">
        <v>375</v>
      </c>
      <c r="B574" s="5" t="s">
        <v>69</v>
      </c>
      <c r="C574" s="5" t="s">
        <v>62</v>
      </c>
      <c r="D574" s="5" t="s">
        <v>72</v>
      </c>
      <c r="E574" s="5" t="s">
        <v>74</v>
      </c>
      <c r="F574" s="5" t="s">
        <v>19</v>
      </c>
      <c r="G574" s="5" t="s">
        <v>20</v>
      </c>
      <c r="H574" s="5" t="s">
        <v>195</v>
      </c>
      <c r="I574" s="5" t="s">
        <v>24</v>
      </c>
      <c r="J574" s="30">
        <v>7.448221509999956E-05</v>
      </c>
      <c r="K574" s="30">
        <v>9.045242620000021E-05</v>
      </c>
      <c r="L574" s="30">
        <v>7.468248749999988E-05</v>
      </c>
      <c r="M574" s="30">
        <v>4.912528459999995E-05</v>
      </c>
      <c r="N574" s="30">
        <v>4.139288640000021E-05</v>
      </c>
      <c r="O574" s="30">
        <v>4.4928120200000026E-05</v>
      </c>
      <c r="P574" s="30">
        <v>4.951675879999987E-05</v>
      </c>
      <c r="Q574" s="30">
        <v>4.594762959999996E-05</v>
      </c>
      <c r="R574" s="30">
        <v>3.930081729999997E-05</v>
      </c>
      <c r="S574" s="30">
        <v>3.765264959999987E-05</v>
      </c>
      <c r="T574" s="30">
        <v>3.8389023599999845E-05</v>
      </c>
      <c r="U574" s="30">
        <v>7.70359269000003E-05</v>
      </c>
      <c r="V574" s="30">
        <v>7.236353250000012E-05</v>
      </c>
      <c r="W574" s="30">
        <v>4.811724209999971E-05</v>
      </c>
      <c r="X574" s="30">
        <v>5.31094821E-05</v>
      </c>
    </row>
    <row r="575" spans="1:24" ht="13.5" customHeight="1">
      <c r="A575" s="5"/>
      <c r="B575" s="5" t="s">
        <v>339</v>
      </c>
      <c r="C575" s="5" t="s">
        <v>62</v>
      </c>
      <c r="D575" s="5" t="s">
        <v>429</v>
      </c>
      <c r="E575" s="5" t="s">
        <v>430</v>
      </c>
      <c r="F575" s="5" t="s">
        <v>19</v>
      </c>
      <c r="G575" s="5" t="s">
        <v>431</v>
      </c>
      <c r="H575" s="5" t="s">
        <v>188</v>
      </c>
      <c r="I575" s="5" t="s">
        <v>22</v>
      </c>
      <c r="J575" s="30">
        <v>2.00757538001475</v>
      </c>
      <c r="K575" s="30">
        <v>2.049977568877875</v>
      </c>
      <c r="L575" s="30">
        <v>2.0855819465105623</v>
      </c>
      <c r="M575" s="30">
        <v>2.107590701682375</v>
      </c>
      <c r="N575" s="30">
        <v>2.1216574595750624</v>
      </c>
      <c r="O575" s="30">
        <v>2.1343108111723126</v>
      </c>
      <c r="P575" s="30">
        <v>2.151204381655875</v>
      </c>
      <c r="Q575" s="30">
        <v>2.18418386188275</v>
      </c>
      <c r="R575" s="30">
        <v>2.211778937174625</v>
      </c>
      <c r="S575" s="30">
        <v>2.2491332464111875</v>
      </c>
      <c r="T575" s="30">
        <v>2.279757049479</v>
      </c>
      <c r="U575" s="30">
        <v>2.3378413177153123</v>
      </c>
      <c r="V575" s="30">
        <v>2.3212169674785</v>
      </c>
      <c r="W575" s="30">
        <v>2.3663786638708126</v>
      </c>
      <c r="X575" s="30">
        <v>2.382195353367375</v>
      </c>
    </row>
    <row r="576" spans="1:24" ht="13.5" customHeight="1">
      <c r="A576" s="5"/>
      <c r="B576" s="5" t="s">
        <v>339</v>
      </c>
      <c r="C576" s="5" t="s">
        <v>62</v>
      </c>
      <c r="D576" s="5" t="s">
        <v>429</v>
      </c>
      <c r="E576" s="5" t="s">
        <v>430</v>
      </c>
      <c r="F576" s="5" t="s">
        <v>19</v>
      </c>
      <c r="G576" s="5" t="s">
        <v>431</v>
      </c>
      <c r="H576" s="5" t="s">
        <v>188</v>
      </c>
      <c r="I576" s="5" t="s">
        <v>24</v>
      </c>
      <c r="J576" s="30">
        <v>0.8256379851218262</v>
      </c>
      <c r="K576" s="30">
        <v>0.8551613086624797</v>
      </c>
      <c r="L576" s="30">
        <v>0.8730800415479397</v>
      </c>
      <c r="M576" s="30">
        <v>0.886233260031747</v>
      </c>
      <c r="N576" s="30">
        <v>0.9132647081447184</v>
      </c>
      <c r="O576" s="30">
        <v>0.9060938491378071</v>
      </c>
      <c r="P576" s="30">
        <v>0.9156759269861673</v>
      </c>
      <c r="Q576" s="30">
        <v>0.9353965255485366</v>
      </c>
      <c r="R576" s="30">
        <v>0.9537626180861392</v>
      </c>
      <c r="S576" s="30">
        <v>0.9890088065632875</v>
      </c>
      <c r="T576" s="30">
        <v>0.9997812862448748</v>
      </c>
      <c r="U576" s="30">
        <v>1.02192229249817</v>
      </c>
      <c r="V576" s="30">
        <v>1.0103458133507872</v>
      </c>
      <c r="W576" s="30">
        <v>1.0343388369823943</v>
      </c>
      <c r="X576" s="30">
        <v>1.0457402191629008</v>
      </c>
    </row>
    <row r="577" spans="1:24" ht="13.5" customHeight="1">
      <c r="A577" s="5"/>
      <c r="B577" s="5" t="s">
        <v>350</v>
      </c>
      <c r="C577" s="5" t="s">
        <v>62</v>
      </c>
      <c r="D577" s="5" t="s">
        <v>429</v>
      </c>
      <c r="E577" s="5" t="s">
        <v>432</v>
      </c>
      <c r="F577" s="5" t="s">
        <v>19</v>
      </c>
      <c r="G577" s="5" t="s">
        <v>433</v>
      </c>
      <c r="H577" s="5" t="s">
        <v>434</v>
      </c>
      <c r="I577" s="5" t="s">
        <v>22</v>
      </c>
      <c r="J577" s="30">
        <v>0.222387402825</v>
      </c>
      <c r="K577" s="30">
        <v>0.21352629942</v>
      </c>
      <c r="L577" s="30">
        <v>0.20908981737</v>
      </c>
      <c r="M577" s="30">
        <v>0.22906013193</v>
      </c>
      <c r="N577" s="30">
        <v>0.251651276415</v>
      </c>
      <c r="O577" s="30">
        <v>0.233515671795</v>
      </c>
      <c r="P577" s="30">
        <v>0.249958497915</v>
      </c>
      <c r="Q577" s="30">
        <v>0.251553440565</v>
      </c>
      <c r="R577" s="30">
        <v>0.23450470029</v>
      </c>
      <c r="S577" s="30">
        <v>0.2629152918</v>
      </c>
      <c r="T577" s="30">
        <v>0.27043502535</v>
      </c>
      <c r="U577" s="30">
        <v>0.246092599305</v>
      </c>
      <c r="V577" s="30">
        <v>0.28420094356373476</v>
      </c>
      <c r="W577" s="30">
        <v>0.25562957898256045</v>
      </c>
      <c r="X577" s="30">
        <v>0.26546875935553005</v>
      </c>
    </row>
    <row r="578" spans="1:24" ht="13.5" customHeight="1">
      <c r="A578" s="5"/>
      <c r="B578" s="5" t="s">
        <v>350</v>
      </c>
      <c r="C578" s="5" t="s">
        <v>62</v>
      </c>
      <c r="D578" s="5" t="s">
        <v>429</v>
      </c>
      <c r="E578" s="5" t="s">
        <v>432</v>
      </c>
      <c r="F578" s="5" t="s">
        <v>19</v>
      </c>
      <c r="G578" s="5" t="s">
        <v>433</v>
      </c>
      <c r="H578" s="5" t="s">
        <v>284</v>
      </c>
      <c r="I578" s="5" t="s">
        <v>22</v>
      </c>
      <c r="J578" s="30">
        <v>0.0420856995681819</v>
      </c>
      <c r="K578" s="30">
        <v>0.04009324603488954</v>
      </c>
      <c r="L578" s="30">
        <v>0.037207387063636424</v>
      </c>
      <c r="M578" s="30">
        <v>0.03304996728041949</v>
      </c>
      <c r="N578" s="30">
        <v>0.03233266727727263</v>
      </c>
      <c r="O578" s="30">
        <v>0.03222565977272733</v>
      </c>
      <c r="P578" s="30">
        <v>0.032188188681818074</v>
      </c>
      <c r="Q578" s="30">
        <v>0.03151599230359404</v>
      </c>
      <c r="R578" s="30">
        <v>0.030049123625181896</v>
      </c>
      <c r="S578" s="30">
        <v>0.0295837135974546</v>
      </c>
      <c r="T578" s="30">
        <v>0.0449663350185</v>
      </c>
      <c r="U578" s="30">
        <v>0.0460114168185</v>
      </c>
      <c r="V578" s="30">
        <v>0.0445184428185</v>
      </c>
      <c r="W578" s="30">
        <v>0.0426072165435</v>
      </c>
      <c r="X578" s="30">
        <v>0.0426072165435</v>
      </c>
    </row>
    <row r="579" spans="1:24" ht="13.5" customHeight="1">
      <c r="A579" s="5"/>
      <c r="B579" s="5" t="s">
        <v>350</v>
      </c>
      <c r="C579" s="5" t="s">
        <v>62</v>
      </c>
      <c r="D579" s="5" t="s">
        <v>429</v>
      </c>
      <c r="E579" s="5" t="s">
        <v>432</v>
      </c>
      <c r="F579" s="5" t="s">
        <v>19</v>
      </c>
      <c r="G579" s="5" t="s">
        <v>433</v>
      </c>
      <c r="H579" s="5" t="s">
        <v>435</v>
      </c>
      <c r="I579" s="5" t="s">
        <v>22</v>
      </c>
      <c r="J579" s="30">
        <v>0.06898221792</v>
      </c>
      <c r="K579" s="30">
        <v>0.065649713976</v>
      </c>
      <c r="L579" s="30">
        <v>0.058229829504</v>
      </c>
      <c r="M579" s="30">
        <v>0.055916102088</v>
      </c>
      <c r="N579" s="30">
        <v>0.058776041016</v>
      </c>
      <c r="O579" s="30">
        <v>0.06401107944</v>
      </c>
      <c r="P579" s="30">
        <v>0.06456342816</v>
      </c>
      <c r="Q579" s="30">
        <v>0.063593749296</v>
      </c>
      <c r="R579" s="30">
        <v>0.064023353856</v>
      </c>
      <c r="S579" s="30">
        <v>0.065072816424</v>
      </c>
      <c r="T579" s="30">
        <v>0.065932025544</v>
      </c>
      <c r="U579" s="30">
        <v>0.069467057352</v>
      </c>
      <c r="V579" s="30">
        <v>0.08303642424</v>
      </c>
      <c r="W579" s="30">
        <v>0.087627055824</v>
      </c>
      <c r="X579" s="30">
        <v>0.087694565112</v>
      </c>
    </row>
    <row r="580" spans="1:24" ht="13.5" customHeight="1">
      <c r="A580" s="5"/>
      <c r="B580" s="5" t="s">
        <v>185</v>
      </c>
      <c r="C580" s="5" t="s">
        <v>62</v>
      </c>
      <c r="D580" s="5" t="s">
        <v>18</v>
      </c>
      <c r="E580" s="5" t="s">
        <v>18</v>
      </c>
      <c r="F580" s="5" t="s">
        <v>186</v>
      </c>
      <c r="G580" s="5" t="s">
        <v>187</v>
      </c>
      <c r="H580" s="5" t="s">
        <v>188</v>
      </c>
      <c r="I580" s="5" t="s">
        <v>22</v>
      </c>
      <c r="J580" s="30">
        <v>0.2625461957857858</v>
      </c>
      <c r="K580" s="30">
        <v>0.26333330809622857</v>
      </c>
      <c r="L580" s="30">
        <v>0.25364609602668</v>
      </c>
      <c r="M580" s="30">
        <v>0.26028835107971987</v>
      </c>
      <c r="N580" s="30">
        <v>0.26166213208371697</v>
      </c>
      <c r="O580" s="30">
        <v>0.2653340156141613</v>
      </c>
      <c r="P580" s="30">
        <v>0.2685275624640224</v>
      </c>
      <c r="Q580" s="30">
        <v>0.2735185911278033</v>
      </c>
      <c r="R580" s="30">
        <v>0.27547483661168287</v>
      </c>
      <c r="S580" s="30">
        <v>0.2810117120237447</v>
      </c>
      <c r="T580" s="30">
        <v>0.2864883557516164</v>
      </c>
      <c r="U580" s="30">
        <v>0.29167118032158346</v>
      </c>
      <c r="V580" s="30">
        <v>0.2966073656653297</v>
      </c>
      <c r="W580" s="30">
        <v>0.3063966633264095</v>
      </c>
      <c r="X580" s="30">
        <v>0.3120580056301344</v>
      </c>
    </row>
    <row r="581" spans="1:24" ht="13.5" customHeight="1">
      <c r="A581" s="5" t="s">
        <v>375</v>
      </c>
      <c r="B581" s="5" t="s">
        <v>120</v>
      </c>
      <c r="C581" s="5" t="s">
        <v>62</v>
      </c>
      <c r="D581" s="5" t="s">
        <v>18</v>
      </c>
      <c r="E581" s="5" t="s">
        <v>18</v>
      </c>
      <c r="F581" s="5" t="s">
        <v>19</v>
      </c>
      <c r="G581" s="5" t="s">
        <v>20</v>
      </c>
      <c r="H581" s="5" t="s">
        <v>436</v>
      </c>
      <c r="I581" s="5" t="s">
        <v>22</v>
      </c>
      <c r="J581" s="30">
        <v>0.041139</v>
      </c>
      <c r="K581" s="30">
        <v>0.036855</v>
      </c>
      <c r="L581" s="30">
        <v>0.035973</v>
      </c>
      <c r="M581" s="30">
        <v>0.029421</v>
      </c>
      <c r="N581" s="30">
        <v>0.028161</v>
      </c>
      <c r="O581" s="30">
        <v>0.026523</v>
      </c>
      <c r="P581" s="30">
        <v>0.023247</v>
      </c>
      <c r="Q581" s="30">
        <v>0.027468</v>
      </c>
      <c r="R581" s="30">
        <v>0.022617</v>
      </c>
      <c r="S581" s="30">
        <v>0.024444</v>
      </c>
      <c r="T581" s="30">
        <v>0.026649</v>
      </c>
      <c r="U581" s="30">
        <v>0.029862</v>
      </c>
      <c r="V581" s="30">
        <v>0.026208</v>
      </c>
      <c r="W581" s="30">
        <v>0.026208</v>
      </c>
      <c r="X581" s="30">
        <v>0.026208</v>
      </c>
    </row>
    <row r="582" spans="1:24" ht="13.5" customHeight="1">
      <c r="A582" s="5" t="s">
        <v>375</v>
      </c>
      <c r="B582" s="5" t="s">
        <v>120</v>
      </c>
      <c r="C582" s="5" t="s">
        <v>62</v>
      </c>
      <c r="D582" s="5" t="s">
        <v>18</v>
      </c>
      <c r="E582" s="5" t="s">
        <v>18</v>
      </c>
      <c r="F582" s="5" t="s">
        <v>19</v>
      </c>
      <c r="G582" s="5" t="s">
        <v>20</v>
      </c>
      <c r="H582" s="5" t="s">
        <v>436</v>
      </c>
      <c r="I582" s="5" t="s">
        <v>24</v>
      </c>
      <c r="J582" s="30">
        <v>0.080972</v>
      </c>
      <c r="K582" s="30">
        <v>0.07254</v>
      </c>
      <c r="L582" s="30">
        <v>0.070804</v>
      </c>
      <c r="M582" s="30">
        <v>0.057908</v>
      </c>
      <c r="N582" s="30">
        <v>0.055428</v>
      </c>
      <c r="O582" s="30">
        <v>0.052204</v>
      </c>
      <c r="P582" s="30">
        <v>0.045756</v>
      </c>
      <c r="Q582" s="30">
        <v>0.054064</v>
      </c>
      <c r="R582" s="30">
        <v>0.044516</v>
      </c>
      <c r="S582" s="30">
        <v>0.048112</v>
      </c>
      <c r="T582" s="30">
        <v>0.052452</v>
      </c>
      <c r="U582" s="30">
        <v>0.058776</v>
      </c>
      <c r="V582" s="30">
        <v>0.051584</v>
      </c>
      <c r="W582" s="30">
        <v>0.051584</v>
      </c>
      <c r="X582" s="30">
        <v>0.051584</v>
      </c>
    </row>
    <row r="583" spans="1:24" ht="13.5" customHeight="1">
      <c r="A583" s="5" t="s">
        <v>375</v>
      </c>
      <c r="B583" s="5" t="s">
        <v>437</v>
      </c>
      <c r="C583" s="5" t="s">
        <v>62</v>
      </c>
      <c r="D583" s="5" t="s">
        <v>18</v>
      </c>
      <c r="E583" s="5" t="s">
        <v>18</v>
      </c>
      <c r="F583" s="5" t="s">
        <v>19</v>
      </c>
      <c r="G583" s="5" t="s">
        <v>208</v>
      </c>
      <c r="H583" s="5" t="s">
        <v>438</v>
      </c>
      <c r="I583" s="5" t="s">
        <v>23</v>
      </c>
      <c r="J583" s="30">
        <v>0</v>
      </c>
      <c r="K583" s="30">
        <v>0</v>
      </c>
      <c r="L583" s="30">
        <v>0</v>
      </c>
      <c r="M583" s="30">
        <v>0</v>
      </c>
      <c r="N583" s="30">
        <v>0</v>
      </c>
      <c r="O583" s="30">
        <v>0</v>
      </c>
      <c r="P583" s="30">
        <v>0</v>
      </c>
      <c r="Q583" s="30">
        <v>0</v>
      </c>
      <c r="R583" s="30">
        <v>0</v>
      </c>
      <c r="S583" s="30">
        <v>0</v>
      </c>
      <c r="T583" s="30">
        <v>0</v>
      </c>
      <c r="U583" s="30">
        <v>0</v>
      </c>
      <c r="V583" s="30">
        <v>0</v>
      </c>
      <c r="W583" s="30">
        <v>0</v>
      </c>
      <c r="X583" s="30">
        <v>0</v>
      </c>
    </row>
    <row r="584" spans="1:24" ht="13.5" customHeight="1">
      <c r="A584" s="5" t="s">
        <v>375</v>
      </c>
      <c r="B584" s="5" t="s">
        <v>207</v>
      </c>
      <c r="C584" s="5" t="s">
        <v>62</v>
      </c>
      <c r="D584" s="5" t="s">
        <v>18</v>
      </c>
      <c r="E584" s="5" t="s">
        <v>18</v>
      </c>
      <c r="F584" s="5" t="s">
        <v>19</v>
      </c>
      <c r="G584" s="5" t="s">
        <v>208</v>
      </c>
      <c r="H584" s="5" t="s">
        <v>209</v>
      </c>
      <c r="I584" s="5" t="s">
        <v>23</v>
      </c>
      <c r="J584" s="30">
        <v>0.48431162149912077</v>
      </c>
      <c r="K584" s="30">
        <v>0.4332485754794736</v>
      </c>
      <c r="L584" s="30">
        <v>0.4417965743726304</v>
      </c>
      <c r="M584" s="30">
        <v>0.44989467858719995</v>
      </c>
      <c r="N584" s="30">
        <v>0.470139939123624</v>
      </c>
      <c r="O584" s="30">
        <v>0.46204183490905437</v>
      </c>
      <c r="P584" s="30">
        <v>0.44854499455143837</v>
      </c>
      <c r="Q584" s="30">
        <v>0.4737390965523216</v>
      </c>
      <c r="R584" s="30">
        <v>0.496008883142388</v>
      </c>
      <c r="S584" s="30">
        <v>0.5011826719461409</v>
      </c>
      <c r="T584" s="30">
        <v>0.49353446241015836</v>
      </c>
      <c r="U584" s="30">
        <v>0.6030464573920318</v>
      </c>
      <c r="V584" s="30">
        <v>0.5959117318945182</v>
      </c>
      <c r="W584" s="30">
        <v>0.5509197204995996</v>
      </c>
      <c r="X584" s="30">
        <v>0.5581301173281462</v>
      </c>
    </row>
    <row r="585" spans="1:24" ht="13.5" customHeight="1">
      <c r="A585" s="5" t="s">
        <v>375</v>
      </c>
      <c r="B585" s="5" t="s">
        <v>437</v>
      </c>
      <c r="C585" s="5" t="s">
        <v>62</v>
      </c>
      <c r="D585" s="5" t="s">
        <v>18</v>
      </c>
      <c r="E585" s="5" t="s">
        <v>18</v>
      </c>
      <c r="F585" s="5" t="s">
        <v>19</v>
      </c>
      <c r="G585" s="5" t="s">
        <v>208</v>
      </c>
      <c r="H585" s="5" t="s">
        <v>237</v>
      </c>
      <c r="I585" s="5" t="s">
        <v>23</v>
      </c>
      <c r="J585" s="30">
        <v>0.9378242470223582</v>
      </c>
      <c r="K585" s="30">
        <v>0.7550488433471527</v>
      </c>
      <c r="L585" s="30">
        <v>0.8973129064404267</v>
      </c>
      <c r="M585" s="30">
        <v>0.8974480108270626</v>
      </c>
      <c r="N585" s="30">
        <v>0.6955132015910972</v>
      </c>
      <c r="O585" s="30">
        <v>0.6077409149993205</v>
      </c>
      <c r="P585" s="30">
        <v>0.4859764900778327</v>
      </c>
      <c r="Q585" s="30">
        <v>0.4711275881956563</v>
      </c>
      <c r="R585" s="30">
        <v>0.699369575221959</v>
      </c>
      <c r="S585" s="30">
        <v>0.9479004974993009</v>
      </c>
      <c r="T585" s="30">
        <v>0.634841858289915</v>
      </c>
      <c r="U585" s="30">
        <v>0.5117054625193164</v>
      </c>
      <c r="V585" s="30">
        <v>0.667550500081197</v>
      </c>
      <c r="W585" s="30">
        <v>0.5247068048406148</v>
      </c>
      <c r="X585" s="30">
        <v>0.33273172124902045</v>
      </c>
    </row>
    <row r="586" spans="1:24" ht="13.5" customHeight="1">
      <c r="A586" s="5" t="s">
        <v>375</v>
      </c>
      <c r="B586" s="5" t="s">
        <v>437</v>
      </c>
      <c r="C586" s="5" t="s">
        <v>62</v>
      </c>
      <c r="D586" s="5" t="s">
        <v>18</v>
      </c>
      <c r="E586" s="5" t="s">
        <v>18</v>
      </c>
      <c r="F586" s="5" t="s">
        <v>19</v>
      </c>
      <c r="G586" s="5" t="s">
        <v>208</v>
      </c>
      <c r="H586" s="5" t="s">
        <v>439</v>
      </c>
      <c r="I586" s="5" t="s">
        <v>23</v>
      </c>
      <c r="J586" s="30">
        <v>0.21874302718475952</v>
      </c>
      <c r="K586" s="30">
        <v>0.15139215587145607</v>
      </c>
      <c r="L586" s="30">
        <v>0.09945396694465959</v>
      </c>
      <c r="M586" s="30">
        <v>0.09416365199573666</v>
      </c>
      <c r="N586" s="30">
        <v>0.10516178095414976</v>
      </c>
      <c r="O586" s="30">
        <v>0.0965549094311778</v>
      </c>
      <c r="P586" s="30">
        <v>0.048734976429138294</v>
      </c>
      <c r="Q586" s="30">
        <v>0.053482661732671</v>
      </c>
      <c r="R586" s="30">
        <v>0.0651020193541476</v>
      </c>
      <c r="S586" s="30">
        <v>0.06107900650916852</v>
      </c>
      <c r="T586" s="30">
        <v>0.06519329109041787</v>
      </c>
      <c r="U586" s="30">
        <v>0.0685114895729848</v>
      </c>
      <c r="V586" s="30">
        <v>0.07338405375581301</v>
      </c>
      <c r="W586" s="30">
        <v>0.06888610670041592</v>
      </c>
      <c r="X586" s="30">
        <v>0.06202982799652309</v>
      </c>
    </row>
    <row r="587" spans="1:24" ht="13.5" customHeight="1">
      <c r="A587" s="5" t="s">
        <v>375</v>
      </c>
      <c r="B587" s="5" t="s">
        <v>440</v>
      </c>
      <c r="C587" s="5" t="s">
        <v>62</v>
      </c>
      <c r="D587" s="5" t="s">
        <v>18</v>
      </c>
      <c r="E587" s="5" t="s">
        <v>18</v>
      </c>
      <c r="F587" s="5" t="s">
        <v>19</v>
      </c>
      <c r="G587" s="5" t="s">
        <v>208</v>
      </c>
      <c r="H587" s="5" t="s">
        <v>441</v>
      </c>
      <c r="I587" s="5" t="s">
        <v>23</v>
      </c>
      <c r="J587" s="30">
        <v>0</v>
      </c>
      <c r="K587" s="30">
        <v>0</v>
      </c>
      <c r="L587" s="30">
        <v>0</v>
      </c>
      <c r="M587" s="30">
        <v>0</v>
      </c>
      <c r="N587" s="30">
        <v>0</v>
      </c>
      <c r="O587" s="30">
        <v>0</v>
      </c>
      <c r="P587" s="30">
        <v>0</v>
      </c>
      <c r="Q587" s="30">
        <v>0</v>
      </c>
      <c r="R587" s="30">
        <v>0</v>
      </c>
      <c r="S587" s="30">
        <v>0</v>
      </c>
      <c r="T587" s="30">
        <v>0</v>
      </c>
      <c r="U587" s="30">
        <v>0</v>
      </c>
      <c r="V587" s="30">
        <v>0</v>
      </c>
      <c r="W587" s="30">
        <v>0</v>
      </c>
      <c r="X587" s="30">
        <v>0</v>
      </c>
    </row>
    <row r="588" spans="1:24" ht="13.5" customHeight="1">
      <c r="A588" s="5"/>
      <c r="B588" s="5" t="s">
        <v>231</v>
      </c>
      <c r="C588" s="5" t="s">
        <v>62</v>
      </c>
      <c r="D588" s="5" t="s">
        <v>18</v>
      </c>
      <c r="E588" s="5" t="s">
        <v>18</v>
      </c>
      <c r="F588" s="5" t="s">
        <v>19</v>
      </c>
      <c r="G588" s="5" t="s">
        <v>442</v>
      </c>
      <c r="H588" s="5" t="s">
        <v>188</v>
      </c>
      <c r="I588" s="5" t="s">
        <v>23</v>
      </c>
      <c r="J588" s="30">
        <v>0.1294225700822618</v>
      </c>
      <c r="K588" s="30">
        <v>0.1264188477590982</v>
      </c>
      <c r="L588" s="30">
        <v>0.12355138761817627</v>
      </c>
      <c r="M588" s="30">
        <v>0.12466823094972497</v>
      </c>
      <c r="N588" s="30">
        <v>0.12937632747634678</v>
      </c>
      <c r="O588" s="30">
        <v>0.13418114143920595</v>
      </c>
      <c r="P588" s="30">
        <v>0.13223797332925757</v>
      </c>
      <c r="Q588" s="30">
        <v>0.1249675950253985</v>
      </c>
      <c r="R588" s="30">
        <v>0.11885895404120443</v>
      </c>
      <c r="S588" s="30">
        <v>0.11885895404120443</v>
      </c>
      <c r="T588" s="30">
        <v>0.11885895404120443</v>
      </c>
      <c r="U588" s="30">
        <v>0.06791940230925968</v>
      </c>
      <c r="V588" s="30">
        <v>0.0848992528865746</v>
      </c>
      <c r="W588" s="30">
        <v>0.11036902875254698</v>
      </c>
      <c r="X588" s="30">
        <v>0.10187910346388952</v>
      </c>
    </row>
    <row r="589" spans="1:24" ht="13.5" customHeight="1">
      <c r="A589" s="5" t="s">
        <v>375</v>
      </c>
      <c r="B589" s="5" t="s">
        <v>231</v>
      </c>
      <c r="C589" s="5" t="s">
        <v>62</v>
      </c>
      <c r="D589" s="5" t="s">
        <v>18</v>
      </c>
      <c r="E589" s="5" t="s">
        <v>18</v>
      </c>
      <c r="F589" s="5" t="s">
        <v>19</v>
      </c>
      <c r="G589" s="5" t="s">
        <v>233</v>
      </c>
      <c r="H589" s="5" t="s">
        <v>188</v>
      </c>
      <c r="I589" s="5" t="s">
        <v>23</v>
      </c>
      <c r="J589" s="30">
        <v>0.13774510366531123</v>
      </c>
      <c r="K589" s="30">
        <v>0.1252228215139193</v>
      </c>
      <c r="L589" s="30">
        <v>0.11230634380123598</v>
      </c>
      <c r="M589" s="30">
        <v>0.11230634380123598</v>
      </c>
      <c r="N589" s="30">
        <v>0.1468082207335074</v>
      </c>
      <c r="O589" s="30">
        <v>0.19332716531044478</v>
      </c>
      <c r="P589" s="30">
        <v>0.20650806282722514</v>
      </c>
      <c r="Q589" s="30">
        <v>0.1652578217821782</v>
      </c>
      <c r="R589" s="30">
        <v>0.1753877010406812</v>
      </c>
      <c r="S589" s="30">
        <v>0.20216877323420074</v>
      </c>
      <c r="T589" s="30">
        <v>0.15528118703059168</v>
      </c>
      <c r="U589" s="30">
        <v>0.14235476084041127</v>
      </c>
      <c r="V589" s="30">
        <v>0.19695709879427983</v>
      </c>
      <c r="W589" s="30">
        <v>0.12181283272625384</v>
      </c>
      <c r="X589" s="30">
        <v>0.16334065441506052</v>
      </c>
    </row>
    <row r="590" spans="1:24" ht="13.5" customHeight="1">
      <c r="A590" s="5" t="s">
        <v>375</v>
      </c>
      <c r="B590" s="5" t="s">
        <v>231</v>
      </c>
      <c r="C590" s="5" t="s">
        <v>62</v>
      </c>
      <c r="D590" s="5" t="s">
        <v>18</v>
      </c>
      <c r="E590" s="5" t="s">
        <v>18</v>
      </c>
      <c r="F590" s="5" t="s">
        <v>19</v>
      </c>
      <c r="G590" s="5" t="s">
        <v>234</v>
      </c>
      <c r="H590" s="5" t="s">
        <v>188</v>
      </c>
      <c r="I590" s="5" t="s">
        <v>23</v>
      </c>
      <c r="J590" s="30">
        <v>0.3407956664268825</v>
      </c>
      <c r="K590" s="30">
        <v>0.3243649908080433</v>
      </c>
      <c r="L590" s="30">
        <v>0.31954671776482074</v>
      </c>
      <c r="M590" s="30">
        <v>0.31841046422340447</v>
      </c>
      <c r="N590" s="30">
        <v>0.31152727222426896</v>
      </c>
      <c r="O590" s="30">
        <v>0.3237573104539614</v>
      </c>
      <c r="P590" s="30">
        <v>0.32223151790298066</v>
      </c>
      <c r="Q590" s="30">
        <v>0.3330309410217178</v>
      </c>
      <c r="R590" s="30">
        <v>0.3292369874999606</v>
      </c>
      <c r="S590" s="30">
        <v>0.33998291665623626</v>
      </c>
      <c r="T590" s="30">
        <v>0.3215610490915879</v>
      </c>
      <c r="U590" s="30">
        <v>0.31720631255322795</v>
      </c>
      <c r="V590" s="30">
        <v>0.315295563335937</v>
      </c>
      <c r="W590" s="30">
        <v>0.3082432718921674</v>
      </c>
      <c r="X590" s="30">
        <v>0.3186173691325916</v>
      </c>
    </row>
    <row r="591" spans="1:24" ht="13.5" customHeight="1">
      <c r="A591" s="5" t="s">
        <v>378</v>
      </c>
      <c r="B591" s="5" t="s">
        <v>58</v>
      </c>
      <c r="C591" s="5" t="s">
        <v>64</v>
      </c>
      <c r="D591" s="5" t="s">
        <v>59</v>
      </c>
      <c r="E591" s="5" t="s">
        <v>63</v>
      </c>
      <c r="F591" s="5" t="s">
        <v>19</v>
      </c>
      <c r="G591" s="5" t="s">
        <v>20</v>
      </c>
      <c r="H591" s="5" t="s">
        <v>195</v>
      </c>
      <c r="I591" s="5" t="s">
        <v>22</v>
      </c>
      <c r="J591" s="30">
        <v>0.00015300284999999978</v>
      </c>
      <c r="K591" s="30">
        <v>0.0001327365689999999</v>
      </c>
      <c r="L591" s="30">
        <v>0.00015971281199999958</v>
      </c>
      <c r="M591" s="30">
        <v>0.00016410132899999927</v>
      </c>
      <c r="N591" s="30">
        <v>0.00018358876200000071</v>
      </c>
      <c r="O591" s="30">
        <v>0.00017276754600000082</v>
      </c>
      <c r="P591" s="30">
        <v>0.00023895232200000173</v>
      </c>
      <c r="Q591" s="30">
        <v>0.00043578309600000224</v>
      </c>
      <c r="R591" s="30">
        <v>0.00036855209999999956</v>
      </c>
      <c r="S591" s="30">
        <v>0.0003618292860000005</v>
      </c>
      <c r="T591" s="30">
        <v>0.00043123892700000006</v>
      </c>
      <c r="U591" s="30">
        <v>0.00041577192951660626</v>
      </c>
      <c r="V591" s="30">
        <v>0.0004036495039305277</v>
      </c>
      <c r="W591" s="30">
        <v>7.353979541806536E-05</v>
      </c>
      <c r="X591" s="30">
        <v>0.00018881771694110604</v>
      </c>
    </row>
    <row r="592" spans="1:24" ht="13.5" customHeight="1">
      <c r="A592" s="5" t="s">
        <v>378</v>
      </c>
      <c r="B592" s="5" t="s">
        <v>58</v>
      </c>
      <c r="C592" s="5" t="s">
        <v>64</v>
      </c>
      <c r="D592" s="5" t="s">
        <v>59</v>
      </c>
      <c r="E592" s="5" t="s">
        <v>63</v>
      </c>
      <c r="F592" s="5" t="s">
        <v>19</v>
      </c>
      <c r="G592" s="5" t="s">
        <v>20</v>
      </c>
      <c r="H592" s="5" t="s">
        <v>195</v>
      </c>
      <c r="I592" s="5" t="s">
        <v>23</v>
      </c>
      <c r="J592" s="30">
        <v>0.38629576699999946</v>
      </c>
      <c r="K592" s="30">
        <v>0.3341801144299997</v>
      </c>
      <c r="L592" s="30">
        <v>0.4020960176399989</v>
      </c>
      <c r="M592" s="30">
        <v>0.4131446316299982</v>
      </c>
      <c r="N592" s="30">
        <v>0.4622065641400018</v>
      </c>
      <c r="O592" s="30">
        <v>0.43619691852000203</v>
      </c>
      <c r="P592" s="30">
        <v>0.6032977196400044</v>
      </c>
      <c r="Q592" s="30">
        <v>1.1085491899200055</v>
      </c>
      <c r="R592" s="30">
        <v>0.9305063019999992</v>
      </c>
      <c r="S592" s="30">
        <v>0.9135327973200014</v>
      </c>
      <c r="T592" s="30">
        <v>1.0887756147400003</v>
      </c>
      <c r="U592" s="30">
        <v>1.0497251287128795</v>
      </c>
      <c r="V592" s="30">
        <v>1.016235679657476</v>
      </c>
      <c r="W592" s="30">
        <v>0.1856704739555155</v>
      </c>
      <c r="X592" s="30">
        <v>0.47537108069887035</v>
      </c>
    </row>
    <row r="593" spans="1:24" ht="13.5" customHeight="1">
      <c r="A593" s="5" t="s">
        <v>378</v>
      </c>
      <c r="B593" s="5" t="s">
        <v>58</v>
      </c>
      <c r="C593" s="5" t="s">
        <v>64</v>
      </c>
      <c r="D593" s="5" t="s">
        <v>59</v>
      </c>
      <c r="E593" s="5" t="s">
        <v>63</v>
      </c>
      <c r="F593" s="5" t="s">
        <v>19</v>
      </c>
      <c r="G593" s="5" t="s">
        <v>20</v>
      </c>
      <c r="H593" s="5" t="s">
        <v>195</v>
      </c>
      <c r="I593" s="5" t="s">
        <v>24</v>
      </c>
      <c r="J593" s="30">
        <v>0.0002258613499999997</v>
      </c>
      <c r="K593" s="30">
        <v>0.00019594445899999983</v>
      </c>
      <c r="L593" s="30">
        <v>0.00023576653199999938</v>
      </c>
      <c r="M593" s="30">
        <v>0.00024224481899999894</v>
      </c>
      <c r="N593" s="30">
        <v>0.000271011982000001</v>
      </c>
      <c r="O593" s="30">
        <v>0.00025503780600000123</v>
      </c>
      <c r="P593" s="30">
        <v>0.00035273914200000255</v>
      </c>
      <c r="Q593" s="30">
        <v>0.0006432988560000032</v>
      </c>
      <c r="R593" s="30">
        <v>0.0005440530999999996</v>
      </c>
      <c r="S593" s="30">
        <v>0.0005341289460000008</v>
      </c>
      <c r="T593" s="30">
        <v>0.0006365907970000001</v>
      </c>
      <c r="U593" s="30">
        <v>0.0006137585626197522</v>
      </c>
      <c r="V593" s="30">
        <v>0.0005958635534212551</v>
      </c>
      <c r="W593" s="30">
        <v>0.00010855874561714409</v>
      </c>
      <c r="X593" s="30">
        <v>0.00027873091548448985</v>
      </c>
    </row>
    <row r="594" spans="1:24" ht="13.5" customHeight="1">
      <c r="A594" s="5" t="s">
        <v>377</v>
      </c>
      <c r="B594" s="5" t="s">
        <v>58</v>
      </c>
      <c r="C594" s="5" t="s">
        <v>64</v>
      </c>
      <c r="D594" s="5" t="s">
        <v>59</v>
      </c>
      <c r="E594" s="5" t="s">
        <v>63</v>
      </c>
      <c r="F594" s="5" t="s">
        <v>19</v>
      </c>
      <c r="G594" s="5" t="s">
        <v>20</v>
      </c>
      <c r="H594" s="5" t="s">
        <v>27</v>
      </c>
      <c r="I594" s="5" t="s">
        <v>22</v>
      </c>
      <c r="J594" s="30">
        <v>3.8573009999999955E-06</v>
      </c>
      <c r="K594" s="30">
        <v>3.227490000000011E-07</v>
      </c>
      <c r="L594" s="30">
        <v>6.380640000000004E-07</v>
      </c>
      <c r="M594" s="30">
        <v>3.032819999999997E-07</v>
      </c>
      <c r="N594" s="30">
        <v>4.047750000000016E-07</v>
      </c>
      <c r="O594" s="30">
        <v>1.1736458999999976E-05</v>
      </c>
      <c r="P594" s="30">
        <v>1.4152824000000044E-05</v>
      </c>
      <c r="Q594" s="30">
        <v>3.347952300000003E-05</v>
      </c>
      <c r="R594" s="30">
        <v>5.484150000000001E-07</v>
      </c>
      <c r="S594" s="30">
        <v>2.155859999999999E-07</v>
      </c>
      <c r="T594" s="30">
        <v>5.3613000000000144E-08</v>
      </c>
      <c r="U594" s="30">
        <v>4.5662093605800944E-08</v>
      </c>
      <c r="V594" s="30">
        <v>4.247999999999988E-09</v>
      </c>
      <c r="W594" s="30">
        <v>0</v>
      </c>
      <c r="X594" s="30">
        <v>3.263410629329001E-08</v>
      </c>
    </row>
    <row r="595" spans="1:24" ht="13.5" customHeight="1">
      <c r="A595" s="5" t="s">
        <v>377</v>
      </c>
      <c r="B595" s="5" t="s">
        <v>58</v>
      </c>
      <c r="C595" s="5" t="s">
        <v>64</v>
      </c>
      <c r="D595" s="5" t="s">
        <v>59</v>
      </c>
      <c r="E595" s="5" t="s">
        <v>63</v>
      </c>
      <c r="F595" s="5" t="s">
        <v>19</v>
      </c>
      <c r="G595" s="5" t="s">
        <v>20</v>
      </c>
      <c r="H595" s="5" t="s">
        <v>27</v>
      </c>
      <c r="I595" s="5" t="s">
        <v>23</v>
      </c>
      <c r="J595" s="30">
        <v>0.004475693699999994</v>
      </c>
      <c r="K595" s="30">
        <v>0.00037449130000000126</v>
      </c>
      <c r="L595" s="30">
        <v>0.0007403568000000004</v>
      </c>
      <c r="M595" s="30">
        <v>0.00035190339999999963</v>
      </c>
      <c r="N595" s="30">
        <v>0.00046966750000000185</v>
      </c>
      <c r="O595" s="30">
        <v>0.01361801829999997</v>
      </c>
      <c r="P595" s="30">
        <v>0.01642176880000005</v>
      </c>
      <c r="Q595" s="30">
        <v>0.03884687510000003</v>
      </c>
      <c r="R595" s="30">
        <v>0.0006363355</v>
      </c>
      <c r="S595" s="30">
        <v>0.0002501481999999999</v>
      </c>
      <c r="T595" s="30">
        <v>6.220810000000017E-05</v>
      </c>
      <c r="U595" s="30">
        <v>5.29825244854611E-05</v>
      </c>
      <c r="V595" s="30">
        <v>4.929028571428559E-06</v>
      </c>
      <c r="W595" s="30">
        <v>0</v>
      </c>
      <c r="X595" s="30">
        <v>3.786592333396031E-05</v>
      </c>
    </row>
    <row r="596" spans="1:24" ht="13.5" customHeight="1">
      <c r="A596" s="5" t="s">
        <v>377</v>
      </c>
      <c r="B596" s="5" t="s">
        <v>58</v>
      </c>
      <c r="C596" s="5" t="s">
        <v>64</v>
      </c>
      <c r="D596" s="5" t="s">
        <v>59</v>
      </c>
      <c r="E596" s="5" t="s">
        <v>63</v>
      </c>
      <c r="F596" s="5" t="s">
        <v>19</v>
      </c>
      <c r="G596" s="5" t="s">
        <v>20</v>
      </c>
      <c r="H596" s="5" t="s">
        <v>27</v>
      </c>
      <c r="I596" s="5" t="s">
        <v>24</v>
      </c>
      <c r="J596" s="30">
        <v>1.1388221999999987E-05</v>
      </c>
      <c r="K596" s="30">
        <v>9.528780000000031E-07</v>
      </c>
      <c r="L596" s="30">
        <v>1.883808000000001E-06</v>
      </c>
      <c r="M596" s="30">
        <v>8.954039999999991E-07</v>
      </c>
      <c r="N596" s="30">
        <v>1.1950500000000048E-06</v>
      </c>
      <c r="O596" s="30">
        <v>3.465049799999992E-05</v>
      </c>
      <c r="P596" s="30">
        <v>4.178452800000013E-05</v>
      </c>
      <c r="Q596" s="30">
        <v>9.884430600000008E-05</v>
      </c>
      <c r="R596" s="30">
        <v>1.61913E-06</v>
      </c>
      <c r="S596" s="30">
        <v>6.364919999999996E-07</v>
      </c>
      <c r="T596" s="30">
        <v>1.5828600000000042E-07</v>
      </c>
      <c r="U596" s="30">
        <v>1.348118954076028E-07</v>
      </c>
      <c r="V596" s="30">
        <v>1.2541714285714252E-08</v>
      </c>
      <c r="W596" s="30">
        <v>0</v>
      </c>
      <c r="X596" s="30">
        <v>9.634831381828478E-08</v>
      </c>
    </row>
    <row r="597" spans="1:24" ht="13.5" customHeight="1">
      <c r="A597" s="5" t="s">
        <v>379</v>
      </c>
      <c r="B597" s="5" t="s">
        <v>58</v>
      </c>
      <c r="C597" s="5" t="s">
        <v>64</v>
      </c>
      <c r="D597" s="5" t="s">
        <v>59</v>
      </c>
      <c r="E597" s="5" t="s">
        <v>63</v>
      </c>
      <c r="F597" s="5" t="s">
        <v>19</v>
      </c>
      <c r="G597" s="5" t="s">
        <v>20</v>
      </c>
      <c r="H597" s="5" t="s">
        <v>397</v>
      </c>
      <c r="I597" s="5" t="s">
        <v>22</v>
      </c>
      <c r="J597" s="30">
        <v>0</v>
      </c>
      <c r="K597" s="30">
        <v>0</v>
      </c>
      <c r="L597" s="30">
        <v>0</v>
      </c>
      <c r="M597" s="30">
        <v>0</v>
      </c>
      <c r="N597" s="30">
        <v>0</v>
      </c>
      <c r="O597" s="30">
        <v>0</v>
      </c>
      <c r="P597" s="30">
        <v>0</v>
      </c>
      <c r="Q597" s="30">
        <v>0</v>
      </c>
      <c r="R597" s="30">
        <v>0</v>
      </c>
      <c r="S597" s="30">
        <v>0</v>
      </c>
      <c r="T597" s="30">
        <v>5.997599999999997E-08</v>
      </c>
      <c r="U597" s="30">
        <v>0</v>
      </c>
      <c r="V597" s="30">
        <v>0</v>
      </c>
      <c r="W597" s="30">
        <v>0</v>
      </c>
      <c r="X597" s="30">
        <v>2.9670566730785628E-08</v>
      </c>
    </row>
    <row r="598" spans="1:24" ht="13.5" customHeight="1">
      <c r="A598" s="5" t="s">
        <v>379</v>
      </c>
      <c r="B598" s="5" t="s">
        <v>58</v>
      </c>
      <c r="C598" s="5" t="s">
        <v>64</v>
      </c>
      <c r="D598" s="5" t="s">
        <v>59</v>
      </c>
      <c r="E598" s="5" t="s">
        <v>63</v>
      </c>
      <c r="F598" s="5" t="s">
        <v>19</v>
      </c>
      <c r="G598" s="5" t="s">
        <v>20</v>
      </c>
      <c r="H598" s="5" t="s">
        <v>397</v>
      </c>
      <c r="I598" s="5" t="s">
        <v>23</v>
      </c>
      <c r="J598" s="30">
        <v>0</v>
      </c>
      <c r="K598" s="30">
        <v>0</v>
      </c>
      <c r="L598" s="30">
        <v>0</v>
      </c>
      <c r="M598" s="30">
        <v>0</v>
      </c>
      <c r="N598" s="30">
        <v>0</v>
      </c>
      <c r="O598" s="30">
        <v>0</v>
      </c>
      <c r="P598" s="30">
        <v>0</v>
      </c>
      <c r="Q598" s="30">
        <v>0</v>
      </c>
      <c r="R598" s="30">
        <v>0</v>
      </c>
      <c r="S598" s="30">
        <v>0</v>
      </c>
      <c r="T598" s="30">
        <v>6.743015999999997E-05</v>
      </c>
      <c r="U598" s="30">
        <v>0</v>
      </c>
      <c r="V598" s="30">
        <v>0</v>
      </c>
      <c r="W598" s="30">
        <v>0</v>
      </c>
      <c r="X598" s="30">
        <v>3.3358194310183274E-05</v>
      </c>
    </row>
    <row r="599" spans="1:24" ht="13.5" customHeight="1">
      <c r="A599" s="5" t="s">
        <v>379</v>
      </c>
      <c r="B599" s="5" t="s">
        <v>58</v>
      </c>
      <c r="C599" s="5" t="s">
        <v>64</v>
      </c>
      <c r="D599" s="5" t="s">
        <v>59</v>
      </c>
      <c r="E599" s="5" t="s">
        <v>63</v>
      </c>
      <c r="F599" s="5" t="s">
        <v>19</v>
      </c>
      <c r="G599" s="5" t="s">
        <v>20</v>
      </c>
      <c r="H599" s="5" t="s">
        <v>397</v>
      </c>
      <c r="I599" s="5" t="s">
        <v>24</v>
      </c>
      <c r="J599" s="30">
        <v>0</v>
      </c>
      <c r="K599" s="30">
        <v>0</v>
      </c>
      <c r="L599" s="30">
        <v>0</v>
      </c>
      <c r="M599" s="30">
        <v>0</v>
      </c>
      <c r="N599" s="30">
        <v>0</v>
      </c>
      <c r="O599" s="30">
        <v>0</v>
      </c>
      <c r="P599" s="30">
        <v>0</v>
      </c>
      <c r="Q599" s="30">
        <v>0</v>
      </c>
      <c r="R599" s="30">
        <v>0</v>
      </c>
      <c r="S599" s="30">
        <v>0</v>
      </c>
      <c r="T599" s="30">
        <v>1.770719999999999E-07</v>
      </c>
      <c r="U599" s="30">
        <v>0</v>
      </c>
      <c r="V599" s="30">
        <v>0</v>
      </c>
      <c r="W599" s="30">
        <v>0</v>
      </c>
      <c r="X599" s="30">
        <v>8.759881606231947E-08</v>
      </c>
    </row>
    <row r="600" spans="1:24" ht="13.5" customHeight="1">
      <c r="A600" s="5" t="s">
        <v>379</v>
      </c>
      <c r="B600" s="5" t="s">
        <v>58</v>
      </c>
      <c r="C600" s="5" t="s">
        <v>64</v>
      </c>
      <c r="D600" s="5" t="s">
        <v>59</v>
      </c>
      <c r="E600" s="5" t="s">
        <v>63</v>
      </c>
      <c r="F600" s="5" t="s">
        <v>19</v>
      </c>
      <c r="G600" s="5" t="s">
        <v>20</v>
      </c>
      <c r="H600" s="5" t="s">
        <v>31</v>
      </c>
      <c r="I600" s="5" t="s">
        <v>22</v>
      </c>
      <c r="J600" s="30">
        <v>0</v>
      </c>
      <c r="K600" s="30">
        <v>0</v>
      </c>
      <c r="L600" s="30">
        <v>0</v>
      </c>
      <c r="M600" s="30">
        <v>0</v>
      </c>
      <c r="N600" s="30">
        <v>1.26E-10</v>
      </c>
      <c r="O600" s="30">
        <v>0</v>
      </c>
      <c r="P600" s="30">
        <v>3.15E-10</v>
      </c>
      <c r="Q600" s="30">
        <v>7.77E-10</v>
      </c>
      <c r="R600" s="30">
        <v>1.5561E-08</v>
      </c>
      <c r="S600" s="30">
        <v>8.19E-10</v>
      </c>
      <c r="T600" s="30">
        <v>3.633E-09</v>
      </c>
      <c r="U600" s="30">
        <v>6.71999999999997E-10</v>
      </c>
      <c r="V600" s="30">
        <v>1.0992692307692316E-09</v>
      </c>
      <c r="W600" s="30">
        <v>0</v>
      </c>
      <c r="X600" s="30">
        <v>0</v>
      </c>
    </row>
    <row r="601" spans="1:24" ht="13.5" customHeight="1">
      <c r="A601" s="5" t="s">
        <v>379</v>
      </c>
      <c r="B601" s="5" t="s">
        <v>58</v>
      </c>
      <c r="C601" s="5" t="s">
        <v>64</v>
      </c>
      <c r="D601" s="5" t="s">
        <v>59</v>
      </c>
      <c r="E601" s="5" t="s">
        <v>63</v>
      </c>
      <c r="F601" s="5" t="s">
        <v>19</v>
      </c>
      <c r="G601" s="5" t="s">
        <v>20</v>
      </c>
      <c r="H601" s="5" t="s">
        <v>31</v>
      </c>
      <c r="I601" s="5" t="s">
        <v>23</v>
      </c>
      <c r="J601" s="30">
        <v>0</v>
      </c>
      <c r="K601" s="30">
        <v>0</v>
      </c>
      <c r="L601" s="30">
        <v>0</v>
      </c>
      <c r="M601" s="30">
        <v>0</v>
      </c>
      <c r="N601" s="30">
        <v>3.7812E-07</v>
      </c>
      <c r="O601" s="30">
        <v>0</v>
      </c>
      <c r="P601" s="30">
        <v>9.453E-07</v>
      </c>
      <c r="Q601" s="30">
        <v>2.33174E-06</v>
      </c>
      <c r="R601" s="30">
        <v>4.669782E-05</v>
      </c>
      <c r="S601" s="30">
        <v>2.45778E-06</v>
      </c>
      <c r="T601" s="30">
        <v>1.090246E-05</v>
      </c>
      <c r="U601" s="30">
        <v>2.016639999999991E-06</v>
      </c>
      <c r="V601" s="30">
        <v>3.2988546153846183E-06</v>
      </c>
      <c r="W601" s="30">
        <v>0</v>
      </c>
      <c r="X601" s="30">
        <v>0</v>
      </c>
    </row>
    <row r="602" spans="1:24" ht="13.5" customHeight="1">
      <c r="A602" s="5" t="s">
        <v>379</v>
      </c>
      <c r="B602" s="5" t="s">
        <v>58</v>
      </c>
      <c r="C602" s="5" t="s">
        <v>64</v>
      </c>
      <c r="D602" s="5" t="s">
        <v>59</v>
      </c>
      <c r="E602" s="5" t="s">
        <v>63</v>
      </c>
      <c r="F602" s="5" t="s">
        <v>19</v>
      </c>
      <c r="G602" s="5" t="s">
        <v>20</v>
      </c>
      <c r="H602" s="5" t="s">
        <v>31</v>
      </c>
      <c r="I602" s="5" t="s">
        <v>24</v>
      </c>
      <c r="J602" s="30">
        <v>0</v>
      </c>
      <c r="K602" s="30">
        <v>0</v>
      </c>
      <c r="L602" s="30">
        <v>0</v>
      </c>
      <c r="M602" s="30">
        <v>0</v>
      </c>
      <c r="N602" s="30">
        <v>1.86E-10</v>
      </c>
      <c r="O602" s="30">
        <v>0</v>
      </c>
      <c r="P602" s="30">
        <v>4.65E-10</v>
      </c>
      <c r="Q602" s="30">
        <v>1.147E-09</v>
      </c>
      <c r="R602" s="30">
        <v>2.2971E-08</v>
      </c>
      <c r="S602" s="30">
        <v>1.209E-09</v>
      </c>
      <c r="T602" s="30">
        <v>5.363E-09</v>
      </c>
      <c r="U602" s="30">
        <v>9.919999999999955E-10</v>
      </c>
      <c r="V602" s="30">
        <v>1.6227307692307706E-09</v>
      </c>
      <c r="W602" s="30">
        <v>0</v>
      </c>
      <c r="X602" s="30">
        <v>0</v>
      </c>
    </row>
    <row r="603" spans="1:24" ht="13.5" customHeight="1">
      <c r="A603" s="5" t="s">
        <v>379</v>
      </c>
      <c r="B603" s="5" t="s">
        <v>58</v>
      </c>
      <c r="C603" s="5" t="s">
        <v>64</v>
      </c>
      <c r="D603" s="5" t="s">
        <v>59</v>
      </c>
      <c r="E603" s="5" t="s">
        <v>63</v>
      </c>
      <c r="F603" s="5" t="s">
        <v>19</v>
      </c>
      <c r="G603" s="5" t="s">
        <v>20</v>
      </c>
      <c r="H603" s="5" t="s">
        <v>398</v>
      </c>
      <c r="I603" s="5" t="s">
        <v>22</v>
      </c>
      <c r="J603" s="30">
        <v>3.1087559999999977E-06</v>
      </c>
      <c r="K603" s="30">
        <v>3.082757999999996E-06</v>
      </c>
      <c r="L603" s="30">
        <v>2.4400110000000004E-06</v>
      </c>
      <c r="M603" s="30">
        <v>3.0982140000000045E-06</v>
      </c>
      <c r="N603" s="30">
        <v>4.509896999999996E-06</v>
      </c>
      <c r="O603" s="30">
        <v>0</v>
      </c>
      <c r="P603" s="30">
        <v>0</v>
      </c>
      <c r="Q603" s="30">
        <v>0</v>
      </c>
      <c r="R603" s="30">
        <v>0</v>
      </c>
      <c r="S603" s="30">
        <v>0</v>
      </c>
      <c r="T603" s="30">
        <v>0</v>
      </c>
      <c r="U603" s="30">
        <v>0</v>
      </c>
      <c r="V603" s="30">
        <v>0</v>
      </c>
      <c r="W603" s="30">
        <v>0</v>
      </c>
      <c r="X603" s="30">
        <v>0</v>
      </c>
    </row>
    <row r="604" spans="1:24" ht="13.5" customHeight="1">
      <c r="A604" s="5" t="s">
        <v>379</v>
      </c>
      <c r="B604" s="5" t="s">
        <v>58</v>
      </c>
      <c r="C604" s="5" t="s">
        <v>64</v>
      </c>
      <c r="D604" s="5" t="s">
        <v>59</v>
      </c>
      <c r="E604" s="5" t="s">
        <v>63</v>
      </c>
      <c r="F604" s="5" t="s">
        <v>19</v>
      </c>
      <c r="G604" s="5" t="s">
        <v>20</v>
      </c>
      <c r="H604" s="5" t="s">
        <v>398</v>
      </c>
      <c r="I604" s="5" t="s">
        <v>23</v>
      </c>
      <c r="J604" s="30">
        <v>0.00949798975999999</v>
      </c>
      <c r="K604" s="30">
        <v>0.009418559679999987</v>
      </c>
      <c r="L604" s="30">
        <v>0.007454814560000002</v>
      </c>
      <c r="M604" s="30">
        <v>0.009465781440000013</v>
      </c>
      <c r="N604" s="30">
        <v>0.013778809119999985</v>
      </c>
      <c r="O604" s="30">
        <v>0</v>
      </c>
      <c r="P604" s="30">
        <v>0</v>
      </c>
      <c r="Q604" s="30">
        <v>0</v>
      </c>
      <c r="R604" s="30">
        <v>0</v>
      </c>
      <c r="S604" s="30">
        <v>0</v>
      </c>
      <c r="T604" s="30">
        <v>0</v>
      </c>
      <c r="U604" s="30">
        <v>0</v>
      </c>
      <c r="V604" s="30">
        <v>0</v>
      </c>
      <c r="W604" s="30">
        <v>0</v>
      </c>
      <c r="X604" s="30">
        <v>0</v>
      </c>
    </row>
    <row r="605" spans="1:24" ht="13.5" customHeight="1">
      <c r="A605" s="5" t="s">
        <v>379</v>
      </c>
      <c r="B605" s="5" t="s">
        <v>58</v>
      </c>
      <c r="C605" s="5" t="s">
        <v>64</v>
      </c>
      <c r="D605" s="5" t="s">
        <v>59</v>
      </c>
      <c r="E605" s="5" t="s">
        <v>63</v>
      </c>
      <c r="F605" s="5" t="s">
        <v>19</v>
      </c>
      <c r="G605" s="5" t="s">
        <v>20</v>
      </c>
      <c r="H605" s="5" t="s">
        <v>398</v>
      </c>
      <c r="I605" s="5" t="s">
        <v>24</v>
      </c>
      <c r="J605" s="30">
        <v>4.589115999999995E-06</v>
      </c>
      <c r="K605" s="30">
        <v>4.5507379999999925E-06</v>
      </c>
      <c r="L605" s="30">
        <v>3.6019210000000006E-06</v>
      </c>
      <c r="M605" s="30">
        <v>4.573554000000007E-06</v>
      </c>
      <c r="N605" s="30">
        <v>6.657466999999992E-06</v>
      </c>
      <c r="O605" s="30">
        <v>0</v>
      </c>
      <c r="P605" s="30">
        <v>0</v>
      </c>
      <c r="Q605" s="30">
        <v>0</v>
      </c>
      <c r="R605" s="30">
        <v>0</v>
      </c>
      <c r="S605" s="30">
        <v>0</v>
      </c>
      <c r="T605" s="30">
        <v>0</v>
      </c>
      <c r="U605" s="30">
        <v>0</v>
      </c>
      <c r="V605" s="30">
        <v>0</v>
      </c>
      <c r="W605" s="30">
        <v>0</v>
      </c>
      <c r="X605" s="30">
        <v>0</v>
      </c>
    </row>
    <row r="606" spans="1:24" ht="13.5" customHeight="1">
      <c r="A606" s="5" t="s">
        <v>379</v>
      </c>
      <c r="B606" s="5" t="s">
        <v>58</v>
      </c>
      <c r="C606" s="5" t="s">
        <v>64</v>
      </c>
      <c r="D606" s="5" t="s">
        <v>59</v>
      </c>
      <c r="E606" s="5" t="s">
        <v>63</v>
      </c>
      <c r="F606" s="5" t="s">
        <v>19</v>
      </c>
      <c r="G606" s="5" t="s">
        <v>20</v>
      </c>
      <c r="H606" s="5" t="s">
        <v>399</v>
      </c>
      <c r="I606" s="5" t="s">
        <v>22</v>
      </c>
      <c r="J606" s="30">
        <v>5.0399999999999975E-09</v>
      </c>
      <c r="K606" s="30">
        <v>5.0399999999999975E-09</v>
      </c>
      <c r="L606" s="30">
        <v>5.0399999999999975E-09</v>
      </c>
      <c r="M606" s="30">
        <v>2.544569999999999E-06</v>
      </c>
      <c r="N606" s="30">
        <v>0</v>
      </c>
      <c r="O606" s="30">
        <v>1.8269999999999994E-08</v>
      </c>
      <c r="P606" s="30">
        <v>0</v>
      </c>
      <c r="Q606" s="30">
        <v>0</v>
      </c>
      <c r="R606" s="30">
        <v>0</v>
      </c>
      <c r="S606" s="30">
        <v>0</v>
      </c>
      <c r="T606" s="30">
        <v>0</v>
      </c>
      <c r="U606" s="30">
        <v>0</v>
      </c>
      <c r="V606" s="30">
        <v>0</v>
      </c>
      <c r="W606" s="30">
        <v>0</v>
      </c>
      <c r="X606" s="30">
        <v>0</v>
      </c>
    </row>
    <row r="607" spans="1:24" ht="13.5" customHeight="1">
      <c r="A607" s="5" t="s">
        <v>379</v>
      </c>
      <c r="B607" s="5" t="s">
        <v>58</v>
      </c>
      <c r="C607" s="5" t="s">
        <v>64</v>
      </c>
      <c r="D607" s="5" t="s">
        <v>59</v>
      </c>
      <c r="E607" s="5" t="s">
        <v>63</v>
      </c>
      <c r="F607" s="5" t="s">
        <v>19</v>
      </c>
      <c r="G607" s="5" t="s">
        <v>20</v>
      </c>
      <c r="H607" s="5" t="s">
        <v>399</v>
      </c>
      <c r="I607" s="5" t="s">
        <v>23</v>
      </c>
      <c r="J607" s="30">
        <v>5.919999999999998E-07</v>
      </c>
      <c r="K607" s="30">
        <v>5.919999999999998E-07</v>
      </c>
      <c r="L607" s="30">
        <v>5.919999999999998E-07</v>
      </c>
      <c r="M607" s="30">
        <v>0.0002988859999999999</v>
      </c>
      <c r="N607" s="30">
        <v>0</v>
      </c>
      <c r="O607" s="30">
        <v>2.145999999999999E-06</v>
      </c>
      <c r="P607" s="30">
        <v>0</v>
      </c>
      <c r="Q607" s="30">
        <v>0</v>
      </c>
      <c r="R607" s="30">
        <v>0</v>
      </c>
      <c r="S607" s="30">
        <v>0</v>
      </c>
      <c r="T607" s="30">
        <v>0</v>
      </c>
      <c r="U607" s="30">
        <v>0</v>
      </c>
      <c r="V607" s="30">
        <v>0</v>
      </c>
      <c r="W607" s="30">
        <v>0</v>
      </c>
      <c r="X607" s="30">
        <v>0</v>
      </c>
    </row>
    <row r="608" spans="1:24" ht="13.5" customHeight="1">
      <c r="A608" s="5" t="s">
        <v>379</v>
      </c>
      <c r="B608" s="5" t="s">
        <v>58</v>
      </c>
      <c r="C608" s="5" t="s">
        <v>64</v>
      </c>
      <c r="D608" s="5" t="s">
        <v>59</v>
      </c>
      <c r="E608" s="5" t="s">
        <v>63</v>
      </c>
      <c r="F608" s="5" t="s">
        <v>19</v>
      </c>
      <c r="G608" s="5" t="s">
        <v>20</v>
      </c>
      <c r="H608" s="5" t="s">
        <v>399</v>
      </c>
      <c r="I608" s="5" t="s">
        <v>24</v>
      </c>
      <c r="J608" s="30">
        <v>9.919999999999997E-09</v>
      </c>
      <c r="K608" s="30">
        <v>9.919999999999997E-09</v>
      </c>
      <c r="L608" s="30">
        <v>9.919999999999997E-09</v>
      </c>
      <c r="M608" s="30">
        <v>5.008359999999998E-06</v>
      </c>
      <c r="N608" s="30">
        <v>0</v>
      </c>
      <c r="O608" s="30">
        <v>3.5959999999999986E-08</v>
      </c>
      <c r="P608" s="30">
        <v>0</v>
      </c>
      <c r="Q608" s="30">
        <v>0</v>
      </c>
      <c r="R608" s="30">
        <v>0</v>
      </c>
      <c r="S608" s="30">
        <v>0</v>
      </c>
      <c r="T608" s="30">
        <v>0</v>
      </c>
      <c r="U608" s="30">
        <v>0</v>
      </c>
      <c r="V608" s="30">
        <v>0</v>
      </c>
      <c r="W608" s="30">
        <v>0</v>
      </c>
      <c r="X608" s="30">
        <v>0</v>
      </c>
    </row>
    <row r="609" spans="1:24" ht="13.5" customHeight="1">
      <c r="A609" s="5" t="s">
        <v>379</v>
      </c>
      <c r="B609" s="5" t="s">
        <v>58</v>
      </c>
      <c r="C609" s="5" t="s">
        <v>64</v>
      </c>
      <c r="D609" s="5" t="s">
        <v>59</v>
      </c>
      <c r="E609" s="5" t="s">
        <v>63</v>
      </c>
      <c r="F609" s="5" t="s">
        <v>19</v>
      </c>
      <c r="G609" s="5" t="s">
        <v>20</v>
      </c>
      <c r="H609" s="5" t="s">
        <v>400</v>
      </c>
      <c r="I609" s="5" t="s">
        <v>22</v>
      </c>
      <c r="J609" s="30">
        <v>1.5777300000000042E-07</v>
      </c>
      <c r="K609" s="30">
        <v>1.5777300000000042E-07</v>
      </c>
      <c r="L609" s="30">
        <v>1.5777300000000042E-07</v>
      </c>
      <c r="M609" s="30">
        <v>7.841399999999997E-07</v>
      </c>
      <c r="N609" s="30">
        <v>1.967195999999998E-06</v>
      </c>
      <c r="O609" s="30">
        <v>6.7225830000000025E-06</v>
      </c>
      <c r="P609" s="30">
        <v>7.076937000000003E-06</v>
      </c>
      <c r="Q609" s="30">
        <v>7.415876999999999E-06</v>
      </c>
      <c r="R609" s="30">
        <v>8.746689000000012E-06</v>
      </c>
      <c r="S609" s="30">
        <v>6.268899000000008E-06</v>
      </c>
      <c r="T609" s="30">
        <v>6.815613000000011E-06</v>
      </c>
      <c r="U609" s="30">
        <v>3.252738798216544E-06</v>
      </c>
      <c r="V609" s="30">
        <v>2.884151018381423E-06</v>
      </c>
      <c r="W609" s="30">
        <v>3.1690442068493755E-06</v>
      </c>
      <c r="X609" s="30">
        <v>9.069485372629879E-06</v>
      </c>
    </row>
    <row r="610" spans="1:24" ht="13.5" customHeight="1">
      <c r="A610" s="5" t="s">
        <v>379</v>
      </c>
      <c r="B610" s="5" t="s">
        <v>58</v>
      </c>
      <c r="C610" s="5" t="s">
        <v>64</v>
      </c>
      <c r="D610" s="5" t="s">
        <v>59</v>
      </c>
      <c r="E610" s="5" t="s">
        <v>63</v>
      </c>
      <c r="F610" s="5" t="s">
        <v>19</v>
      </c>
      <c r="G610" s="5" t="s">
        <v>20</v>
      </c>
      <c r="H610" s="5" t="s">
        <v>400</v>
      </c>
      <c r="I610" s="5" t="s">
        <v>24</v>
      </c>
      <c r="J610" s="30">
        <v>2.3290300000000059E-07</v>
      </c>
      <c r="K610" s="30">
        <v>2.3290300000000059E-07</v>
      </c>
      <c r="L610" s="30">
        <v>2.3290300000000059E-07</v>
      </c>
      <c r="M610" s="30">
        <v>1.1575399999999996E-06</v>
      </c>
      <c r="N610" s="30">
        <v>2.903955999999997E-06</v>
      </c>
      <c r="O610" s="30">
        <v>9.923813000000004E-06</v>
      </c>
      <c r="P610" s="30">
        <v>1.0446907000000004E-05</v>
      </c>
      <c r="Q610" s="30">
        <v>1.0947246999999996E-05</v>
      </c>
      <c r="R610" s="30">
        <v>1.2911779000000017E-05</v>
      </c>
      <c r="S610" s="30">
        <v>9.254089000000012E-06</v>
      </c>
      <c r="T610" s="30">
        <v>1.0061143000000015E-05</v>
      </c>
      <c r="U610" s="30">
        <v>4.801662035462517E-06</v>
      </c>
      <c r="V610" s="30">
        <v>4.2575562652297185E-06</v>
      </c>
      <c r="W610" s="30">
        <v>4.678112876777649E-06</v>
      </c>
      <c r="X610" s="30">
        <v>1.338828793102506E-05</v>
      </c>
    </row>
    <row r="611" spans="1:24" ht="13.5" customHeight="1">
      <c r="A611" s="5" t="s">
        <v>379</v>
      </c>
      <c r="B611" s="5" t="s">
        <v>58</v>
      </c>
      <c r="C611" s="5" t="s">
        <v>64</v>
      </c>
      <c r="D611" s="5" t="s">
        <v>59</v>
      </c>
      <c r="E611" s="5" t="s">
        <v>63</v>
      </c>
      <c r="F611" s="5" t="s">
        <v>19</v>
      </c>
      <c r="G611" s="5" t="s">
        <v>20</v>
      </c>
      <c r="H611" s="5" t="s">
        <v>401</v>
      </c>
      <c r="I611" s="5" t="s">
        <v>22</v>
      </c>
      <c r="J611" s="30">
        <v>0</v>
      </c>
      <c r="K611" s="30">
        <v>0</v>
      </c>
      <c r="L611" s="30">
        <v>0</v>
      </c>
      <c r="M611" s="30">
        <v>0</v>
      </c>
      <c r="N611" s="30">
        <v>2.464644E-06</v>
      </c>
      <c r="O611" s="30">
        <v>2.384277000000003E-06</v>
      </c>
      <c r="P611" s="30">
        <v>2.1876539999999994E-06</v>
      </c>
      <c r="Q611" s="30">
        <v>2.1141959999999995E-06</v>
      </c>
      <c r="R611" s="30">
        <v>1.8611880000000002E-06</v>
      </c>
      <c r="S611" s="30">
        <v>1.923306000000004E-06</v>
      </c>
      <c r="T611" s="30">
        <v>1.7703210000000046E-06</v>
      </c>
      <c r="U611" s="30">
        <v>0</v>
      </c>
      <c r="V611" s="30">
        <v>0</v>
      </c>
      <c r="W611" s="30">
        <v>0</v>
      </c>
      <c r="X611" s="30">
        <v>0</v>
      </c>
    </row>
    <row r="612" spans="1:24" ht="13.5" customHeight="1">
      <c r="A612" s="5" t="s">
        <v>379</v>
      </c>
      <c r="B612" s="5" t="s">
        <v>58</v>
      </c>
      <c r="C612" s="5" t="s">
        <v>64</v>
      </c>
      <c r="D612" s="5" t="s">
        <v>59</v>
      </c>
      <c r="E612" s="5" t="s">
        <v>63</v>
      </c>
      <c r="F612" s="5" t="s">
        <v>19</v>
      </c>
      <c r="G612" s="5" t="s">
        <v>20</v>
      </c>
      <c r="H612" s="5" t="s">
        <v>401</v>
      </c>
      <c r="I612" s="5" t="s">
        <v>24</v>
      </c>
      <c r="J612" s="30">
        <v>0</v>
      </c>
      <c r="K612" s="30">
        <v>0</v>
      </c>
      <c r="L612" s="30">
        <v>0</v>
      </c>
      <c r="M612" s="30">
        <v>0</v>
      </c>
      <c r="N612" s="30">
        <v>3.638284E-06</v>
      </c>
      <c r="O612" s="30">
        <v>3.5196470000000046E-06</v>
      </c>
      <c r="P612" s="30">
        <v>3.2293939999999985E-06</v>
      </c>
      <c r="Q612" s="30">
        <v>3.120955999999999E-06</v>
      </c>
      <c r="R612" s="30">
        <v>2.7474680000000003E-06</v>
      </c>
      <c r="S612" s="30">
        <v>2.8391660000000053E-06</v>
      </c>
      <c r="T612" s="30">
        <v>2.613331000000007E-06</v>
      </c>
      <c r="U612" s="30">
        <v>0</v>
      </c>
      <c r="V612" s="30">
        <v>0</v>
      </c>
      <c r="W612" s="30">
        <v>0</v>
      </c>
      <c r="X612" s="30">
        <v>0</v>
      </c>
    </row>
    <row r="613" spans="1:24" ht="13.5" customHeight="1">
      <c r="A613" s="5" t="s">
        <v>379</v>
      </c>
      <c r="B613" s="5" t="s">
        <v>58</v>
      </c>
      <c r="C613" s="5" t="s">
        <v>64</v>
      </c>
      <c r="D613" s="5" t="s">
        <v>59</v>
      </c>
      <c r="E613" s="5" t="s">
        <v>63</v>
      </c>
      <c r="F613" s="5" t="s">
        <v>19</v>
      </c>
      <c r="G613" s="5" t="s">
        <v>20</v>
      </c>
      <c r="H613" s="5" t="s">
        <v>38</v>
      </c>
      <c r="I613" s="5" t="s">
        <v>22</v>
      </c>
      <c r="J613" s="30">
        <v>0</v>
      </c>
      <c r="K613" s="30">
        <v>0</v>
      </c>
      <c r="L613" s="30">
        <v>0</v>
      </c>
      <c r="M613" s="30">
        <v>0</v>
      </c>
      <c r="N613" s="30">
        <v>0</v>
      </c>
      <c r="O613" s="30">
        <v>0</v>
      </c>
      <c r="P613" s="30">
        <v>0</v>
      </c>
      <c r="Q613" s="30">
        <v>0</v>
      </c>
      <c r="R613" s="30">
        <v>0</v>
      </c>
      <c r="S613" s="30">
        <v>0</v>
      </c>
      <c r="T613" s="30">
        <v>0</v>
      </c>
      <c r="U613" s="30">
        <v>0</v>
      </c>
      <c r="V613" s="30">
        <v>0</v>
      </c>
      <c r="W613" s="30">
        <v>0</v>
      </c>
      <c r="X613" s="30">
        <v>0</v>
      </c>
    </row>
    <row r="614" spans="1:24" ht="13.5" customHeight="1">
      <c r="A614" s="5" t="s">
        <v>379</v>
      </c>
      <c r="B614" s="5" t="s">
        <v>58</v>
      </c>
      <c r="C614" s="5" t="s">
        <v>64</v>
      </c>
      <c r="D614" s="5" t="s">
        <v>59</v>
      </c>
      <c r="E614" s="5" t="s">
        <v>63</v>
      </c>
      <c r="F614" s="5" t="s">
        <v>19</v>
      </c>
      <c r="G614" s="5" t="s">
        <v>20</v>
      </c>
      <c r="H614" s="5" t="s">
        <v>38</v>
      </c>
      <c r="I614" s="5" t="s">
        <v>24</v>
      </c>
      <c r="J614" s="30">
        <v>0</v>
      </c>
      <c r="K614" s="30">
        <v>0</v>
      </c>
      <c r="L614" s="30">
        <v>0</v>
      </c>
      <c r="M614" s="30">
        <v>0</v>
      </c>
      <c r="N614" s="30">
        <v>0</v>
      </c>
      <c r="O614" s="30">
        <v>0</v>
      </c>
      <c r="P614" s="30">
        <v>0</v>
      </c>
      <c r="Q614" s="30">
        <v>0</v>
      </c>
      <c r="R614" s="30">
        <v>0</v>
      </c>
      <c r="S614" s="30">
        <v>0</v>
      </c>
      <c r="T614" s="30">
        <v>0</v>
      </c>
      <c r="U614" s="30">
        <v>0</v>
      </c>
      <c r="V614" s="30">
        <v>0</v>
      </c>
      <c r="W614" s="30">
        <v>0</v>
      </c>
      <c r="X614" s="30">
        <v>0</v>
      </c>
    </row>
    <row r="615" spans="1:24" ht="13.5" customHeight="1">
      <c r="A615" s="5" t="s">
        <v>378</v>
      </c>
      <c r="B615" s="5" t="s">
        <v>151</v>
      </c>
      <c r="C615" s="5" t="s">
        <v>64</v>
      </c>
      <c r="D615" s="5" t="s">
        <v>152</v>
      </c>
      <c r="E615" s="5" t="s">
        <v>153</v>
      </c>
      <c r="F615" s="5" t="s">
        <v>19</v>
      </c>
      <c r="G615" s="5" t="s">
        <v>20</v>
      </c>
      <c r="H615" s="5" t="s">
        <v>195</v>
      </c>
      <c r="I615" s="5" t="s">
        <v>22</v>
      </c>
      <c r="J615" s="30">
        <v>4.20290071726917E-07</v>
      </c>
      <c r="K615" s="30">
        <v>3.640044875739013E-07</v>
      </c>
      <c r="L615" s="30">
        <v>2.889030566073807E-07</v>
      </c>
      <c r="M615" s="30">
        <v>3.682972607773167E-07</v>
      </c>
      <c r="N615" s="30">
        <v>1.9170972450589066E-07</v>
      </c>
      <c r="O615" s="30">
        <v>9.876102170186343E-08</v>
      </c>
      <c r="P615" s="30">
        <v>2.0852361175318955E-08</v>
      </c>
      <c r="Q615" s="30">
        <v>2.027352654710956E-08</v>
      </c>
      <c r="R615" s="30">
        <v>2.6379860140637556E-08</v>
      </c>
      <c r="S615" s="30">
        <v>3.524896636850374E-08</v>
      </c>
      <c r="T615" s="30">
        <v>2.99415578736657E-08</v>
      </c>
      <c r="U615" s="30">
        <v>7.390881240652262E-08</v>
      </c>
      <c r="V615" s="30">
        <v>0.00010922490005884841</v>
      </c>
      <c r="W615" s="30">
        <v>9.0707782774575E-05</v>
      </c>
      <c r="X615" s="30">
        <v>8.720216419759715E-05</v>
      </c>
    </row>
    <row r="616" spans="1:24" ht="13.5" customHeight="1">
      <c r="A616" s="5" t="s">
        <v>378</v>
      </c>
      <c r="B616" s="5" t="s">
        <v>151</v>
      </c>
      <c r="C616" s="5" t="s">
        <v>64</v>
      </c>
      <c r="D616" s="5" t="s">
        <v>152</v>
      </c>
      <c r="E616" s="5" t="s">
        <v>153</v>
      </c>
      <c r="F616" s="5" t="s">
        <v>19</v>
      </c>
      <c r="G616" s="5" t="s">
        <v>20</v>
      </c>
      <c r="H616" s="5" t="s">
        <v>195</v>
      </c>
      <c r="I616" s="5" t="s">
        <v>23</v>
      </c>
      <c r="J616" s="30">
        <v>0.000212218787104985</v>
      </c>
      <c r="K616" s="30">
        <v>0.00018379827659573432</v>
      </c>
      <c r="L616" s="30">
        <v>0.000145877003499568</v>
      </c>
      <c r="M616" s="30">
        <v>0.00018596584414926323</v>
      </c>
      <c r="N616" s="30">
        <v>9.653318603245418E-05</v>
      </c>
      <c r="O616" s="30">
        <v>4.97299555631477E-05</v>
      </c>
      <c r="P616" s="30">
        <v>1.0529068123637662E-05</v>
      </c>
      <c r="Q616" s="30">
        <v>1.020849680291461E-05</v>
      </c>
      <c r="R616" s="30">
        <v>1.3421349277678248E-05</v>
      </c>
      <c r="S616" s="30">
        <v>1.7749204098396887E-05</v>
      </c>
      <c r="T616" s="30">
        <v>1.5390166060603877E-05</v>
      </c>
      <c r="U616" s="30">
        <v>3.721591669835914E-05</v>
      </c>
      <c r="V616" s="30">
        <v>0.05614234760099135</v>
      </c>
      <c r="W616" s="30">
        <v>0.04567484143925331</v>
      </c>
      <c r="X616" s="30">
        <v>0.04390962827063373</v>
      </c>
    </row>
    <row r="617" spans="1:24" ht="13.5" customHeight="1">
      <c r="A617" s="5" t="s">
        <v>378</v>
      </c>
      <c r="B617" s="5" t="s">
        <v>151</v>
      </c>
      <c r="C617" s="5" t="s">
        <v>64</v>
      </c>
      <c r="D617" s="5" t="s">
        <v>152</v>
      </c>
      <c r="E617" s="5" t="s">
        <v>153</v>
      </c>
      <c r="F617" s="5" t="s">
        <v>19</v>
      </c>
      <c r="G617" s="5" t="s">
        <v>20</v>
      </c>
      <c r="H617" s="5" t="s">
        <v>195</v>
      </c>
      <c r="I617" s="5" t="s">
        <v>24</v>
      </c>
      <c r="J617" s="30">
        <v>1.240856402241374E-07</v>
      </c>
      <c r="K617" s="30">
        <v>1.0746799156943753E-07</v>
      </c>
      <c r="L617" s="30">
        <v>8.52951881412267E-08</v>
      </c>
      <c r="M617" s="30">
        <v>1.0873538175330303E-07</v>
      </c>
      <c r="N617" s="30">
        <v>5.660001390173915E-08</v>
      </c>
      <c r="O617" s="30">
        <v>2.9158015931026353E-08</v>
      </c>
      <c r="P617" s="30">
        <v>6.156411394617977E-09</v>
      </c>
      <c r="Q617" s="30">
        <v>5.985517361527584E-09</v>
      </c>
      <c r="R617" s="30">
        <v>7.788339660569183E-09</v>
      </c>
      <c r="S617" s="30">
        <v>1.0406837689748724E-08</v>
      </c>
      <c r="T617" s="30">
        <v>8.839888515082255E-09</v>
      </c>
      <c r="U617" s="30">
        <v>2.1820696996211443E-08</v>
      </c>
      <c r="V617" s="30">
        <v>3.224735144594572E-05</v>
      </c>
      <c r="W617" s="30">
        <v>2.6780393009636432E-05</v>
      </c>
      <c r="X617" s="30">
        <v>2.5745400858338207E-05</v>
      </c>
    </row>
    <row r="618" spans="1:24" ht="13.5" customHeight="1">
      <c r="A618" s="5" t="s">
        <v>378</v>
      </c>
      <c r="B618" s="5" t="s">
        <v>151</v>
      </c>
      <c r="C618" s="5" t="s">
        <v>64</v>
      </c>
      <c r="D618" s="5" t="s">
        <v>152</v>
      </c>
      <c r="E618" s="5" t="s">
        <v>154</v>
      </c>
      <c r="F618" s="5" t="s">
        <v>19</v>
      </c>
      <c r="G618" s="5" t="s">
        <v>20</v>
      </c>
      <c r="H618" s="5" t="s">
        <v>195</v>
      </c>
      <c r="I618" s="5" t="s">
        <v>22</v>
      </c>
      <c r="J618" s="30">
        <v>9.54916432127482E-06</v>
      </c>
      <c r="K618" s="30">
        <v>9.910736024413753E-06</v>
      </c>
      <c r="L618" s="30">
        <v>8.035685941846196E-06</v>
      </c>
      <c r="M618" s="30">
        <v>8.797253737351489E-06</v>
      </c>
      <c r="N618" s="30">
        <v>9.181203679349075E-06</v>
      </c>
      <c r="O618" s="30">
        <v>8.25437641287947E-06</v>
      </c>
      <c r="P618" s="30">
        <v>9.93135867626563E-06</v>
      </c>
      <c r="Q618" s="30">
        <v>1.2491832647036805E-05</v>
      </c>
      <c r="R618" s="30">
        <v>1.1377791584077044E-05</v>
      </c>
      <c r="S618" s="30">
        <v>1.2075941582050427E-05</v>
      </c>
      <c r="T618" s="30">
        <v>1.034386296648261E-05</v>
      </c>
      <c r="U618" s="30">
        <v>1.2790411425616987E-05</v>
      </c>
      <c r="V618" s="30">
        <v>1.1522149319573422E-05</v>
      </c>
      <c r="W618" s="30">
        <v>1.192084943134994E-05</v>
      </c>
      <c r="X618" s="30">
        <v>1.1771184629590733E-05</v>
      </c>
    </row>
    <row r="619" spans="1:24" ht="13.5" customHeight="1">
      <c r="A619" s="5" t="s">
        <v>378</v>
      </c>
      <c r="B619" s="5" t="s">
        <v>151</v>
      </c>
      <c r="C619" s="5" t="s">
        <v>64</v>
      </c>
      <c r="D619" s="5" t="s">
        <v>152</v>
      </c>
      <c r="E619" s="5" t="s">
        <v>154</v>
      </c>
      <c r="F619" s="5" t="s">
        <v>19</v>
      </c>
      <c r="G619" s="5" t="s">
        <v>20</v>
      </c>
      <c r="H619" s="5" t="s">
        <v>195</v>
      </c>
      <c r="I619" s="5" t="s">
        <v>23</v>
      </c>
      <c r="J619" s="30">
        <v>0.004821698646842799</v>
      </c>
      <c r="K619" s="30">
        <v>0.005004268527630955</v>
      </c>
      <c r="L619" s="30">
        <v>0.004057491810663589</v>
      </c>
      <c r="M619" s="30">
        <v>0.004442033356449526</v>
      </c>
      <c r="N619" s="30">
        <v>0.004623087561493125</v>
      </c>
      <c r="O619" s="30">
        <v>0.004156394548581762</v>
      </c>
      <c r="P619" s="30">
        <v>0.005014681607685192</v>
      </c>
      <c r="Q619" s="30">
        <v>0.006290115996518661</v>
      </c>
      <c r="R619" s="30">
        <v>0.005788708281409236</v>
      </c>
      <c r="S619" s="30">
        <v>0.006080698922611531</v>
      </c>
      <c r="T619" s="30">
        <v>0.0053168164941181165</v>
      </c>
      <c r="U619" s="30">
        <v>0.00644046184283559</v>
      </c>
      <c r="V619" s="30">
        <v>0.005922463759284645</v>
      </c>
      <c r="W619" s="30">
        <v>0.0060026040869200666</v>
      </c>
      <c r="X619" s="30">
        <v>0.005927242129210466</v>
      </c>
    </row>
    <row r="620" spans="1:24" ht="13.5" customHeight="1">
      <c r="A620" s="5" t="s">
        <v>378</v>
      </c>
      <c r="B620" s="5" t="s">
        <v>151</v>
      </c>
      <c r="C620" s="5" t="s">
        <v>64</v>
      </c>
      <c r="D620" s="5" t="s">
        <v>152</v>
      </c>
      <c r="E620" s="5" t="s">
        <v>154</v>
      </c>
      <c r="F620" s="5" t="s">
        <v>19</v>
      </c>
      <c r="G620" s="5" t="s">
        <v>20</v>
      </c>
      <c r="H620" s="5" t="s">
        <v>195</v>
      </c>
      <c r="I620" s="5" t="s">
        <v>24</v>
      </c>
      <c r="J620" s="30">
        <v>2.8192770853287556E-06</v>
      </c>
      <c r="K620" s="30">
        <v>2.9260268262554886E-06</v>
      </c>
      <c r="L620" s="30">
        <v>2.3724406114022093E-06</v>
      </c>
      <c r="M620" s="30">
        <v>2.5972844367418674E-06</v>
      </c>
      <c r="N620" s="30">
        <v>2.7106410862840124E-06</v>
      </c>
      <c r="O620" s="30">
        <v>2.4370063695167954E-06</v>
      </c>
      <c r="P620" s="30">
        <v>2.9321154187069948E-06</v>
      </c>
      <c r="Q620" s="30">
        <v>3.6880648767441997E-06</v>
      </c>
      <c r="R620" s="30">
        <v>3.3591575152989367E-06</v>
      </c>
      <c r="S620" s="30">
        <v>3.565277990891079E-06</v>
      </c>
      <c r="T620" s="30">
        <v>3.0539023996281986E-06</v>
      </c>
      <c r="U620" s="30">
        <v>3.7762167066107296E-06</v>
      </c>
      <c r="V620" s="30">
        <v>3.401777418159773E-06</v>
      </c>
      <c r="W620" s="30">
        <v>3.5194888797318876E-06</v>
      </c>
      <c r="X620" s="30">
        <v>3.475302128736311E-06</v>
      </c>
    </row>
    <row r="621" spans="1:24" ht="13.5" customHeight="1">
      <c r="A621" s="5" t="s">
        <v>378</v>
      </c>
      <c r="B621" s="5" t="s">
        <v>151</v>
      </c>
      <c r="C621" s="5" t="s">
        <v>64</v>
      </c>
      <c r="D621" s="5" t="s">
        <v>152</v>
      </c>
      <c r="E621" s="5" t="s">
        <v>155</v>
      </c>
      <c r="F621" s="5" t="s">
        <v>19</v>
      </c>
      <c r="G621" s="5" t="s">
        <v>20</v>
      </c>
      <c r="H621" s="5" t="s">
        <v>195</v>
      </c>
      <c r="I621" s="5" t="s">
        <v>22</v>
      </c>
      <c r="J621" s="30">
        <v>9.46249525559161E-05</v>
      </c>
      <c r="K621" s="30">
        <v>0.0001000079946138858</v>
      </c>
      <c r="L621" s="30">
        <v>7.726823592665586E-05</v>
      </c>
      <c r="M621" s="30">
        <v>4.049842111683486E-05</v>
      </c>
      <c r="N621" s="30">
        <v>4.459729813915521E-05</v>
      </c>
      <c r="O621" s="30">
        <v>3.779290786974202E-05</v>
      </c>
      <c r="P621" s="30">
        <v>3.750764193130807E-05</v>
      </c>
      <c r="Q621" s="30">
        <v>4.136409037828571E-05</v>
      </c>
      <c r="R621" s="30">
        <v>4.477805944065443E-05</v>
      </c>
      <c r="S621" s="30">
        <v>5.104939431659063E-05</v>
      </c>
      <c r="T621" s="30">
        <v>4.109959558200978E-05</v>
      </c>
      <c r="U621" s="30">
        <v>3.5677171660835114E-05</v>
      </c>
      <c r="V621" s="30">
        <v>4.54003530130422E-05</v>
      </c>
      <c r="W621" s="30">
        <v>2.8421816044786633E-05</v>
      </c>
      <c r="X621" s="30">
        <v>2.937027071196351E-05</v>
      </c>
    </row>
    <row r="622" spans="1:24" ht="13.5" customHeight="1">
      <c r="A622" s="5" t="s">
        <v>378</v>
      </c>
      <c r="B622" s="5" t="s">
        <v>151</v>
      </c>
      <c r="C622" s="5" t="s">
        <v>64</v>
      </c>
      <c r="D622" s="5" t="s">
        <v>152</v>
      </c>
      <c r="E622" s="5" t="s">
        <v>155</v>
      </c>
      <c r="F622" s="5" t="s">
        <v>19</v>
      </c>
      <c r="G622" s="5" t="s">
        <v>20</v>
      </c>
      <c r="H622" s="5" t="s">
        <v>195</v>
      </c>
      <c r="I622" s="5" t="s">
        <v>23</v>
      </c>
      <c r="J622" s="30">
        <v>0.04777936480576918</v>
      </c>
      <c r="K622" s="30">
        <v>0.05049744627693872</v>
      </c>
      <c r="L622" s="30">
        <v>0.03901536679826966</v>
      </c>
      <c r="M622" s="30">
        <v>0.020449033625200383</v>
      </c>
      <c r="N622" s="30">
        <v>0.022456447052479116</v>
      </c>
      <c r="O622" s="30">
        <v>0.019030176040887827</v>
      </c>
      <c r="P622" s="30">
        <v>0.01893888724309948</v>
      </c>
      <c r="Q622" s="30">
        <v>0.02082840315921277</v>
      </c>
      <c r="R622" s="30">
        <v>0.02278184844520317</v>
      </c>
      <c r="S622" s="30">
        <v>0.025705324500928644</v>
      </c>
      <c r="T622" s="30">
        <v>0.021125473954951304</v>
      </c>
      <c r="U622" s="30">
        <v>0.017964821857231212</v>
      </c>
      <c r="V622" s="30">
        <v>0.023336092765410064</v>
      </c>
      <c r="W622" s="30">
        <v>0.014311472528078639</v>
      </c>
      <c r="X622" s="30">
        <v>0.014789055765266597</v>
      </c>
    </row>
    <row r="623" spans="1:24" ht="13.5" customHeight="1">
      <c r="A623" s="5" t="s">
        <v>378</v>
      </c>
      <c r="B623" s="5" t="s">
        <v>151</v>
      </c>
      <c r="C623" s="5" t="s">
        <v>64</v>
      </c>
      <c r="D623" s="5" t="s">
        <v>152</v>
      </c>
      <c r="E623" s="5" t="s">
        <v>155</v>
      </c>
      <c r="F623" s="5" t="s">
        <v>19</v>
      </c>
      <c r="G623" s="5" t="s">
        <v>20</v>
      </c>
      <c r="H623" s="5" t="s">
        <v>195</v>
      </c>
      <c r="I623" s="5" t="s">
        <v>24</v>
      </c>
      <c r="J623" s="30">
        <v>2.7936890754603803E-05</v>
      </c>
      <c r="K623" s="30">
        <v>2.952616983838533E-05</v>
      </c>
      <c r="L623" s="30">
        <v>2.2812526797393635E-05</v>
      </c>
      <c r="M623" s="30">
        <v>1.1956676710684581E-05</v>
      </c>
      <c r="N623" s="30">
        <v>1.3166821355369632E-05</v>
      </c>
      <c r="O623" s="30">
        <v>1.115790613297145E-05</v>
      </c>
      <c r="P623" s="30">
        <v>1.1073684760671906E-05</v>
      </c>
      <c r="Q623" s="30">
        <v>1.2212255254541495E-05</v>
      </c>
      <c r="R623" s="30">
        <v>1.3220188977717022E-05</v>
      </c>
      <c r="S623" s="30">
        <v>1.507172594108866E-05</v>
      </c>
      <c r="T623" s="30">
        <v>1.2134166314688603E-05</v>
      </c>
      <c r="U623" s="30">
        <v>1.0533260204627512E-05</v>
      </c>
      <c r="V623" s="30">
        <v>1.34039137467077E-05</v>
      </c>
      <c r="W623" s="30">
        <v>8.391202832270338E-06</v>
      </c>
      <c r="X623" s="30">
        <v>8.671222781627322E-06</v>
      </c>
    </row>
    <row r="624" spans="1:24" ht="13.5" customHeight="1">
      <c r="A624" s="5" t="s">
        <v>378</v>
      </c>
      <c r="B624" s="5" t="s">
        <v>151</v>
      </c>
      <c r="C624" s="5" t="s">
        <v>64</v>
      </c>
      <c r="D624" s="5" t="s">
        <v>152</v>
      </c>
      <c r="E624" s="5" t="s">
        <v>156</v>
      </c>
      <c r="F624" s="5" t="s">
        <v>19</v>
      </c>
      <c r="G624" s="5" t="s">
        <v>20</v>
      </c>
      <c r="H624" s="5" t="s">
        <v>195</v>
      </c>
      <c r="I624" s="5" t="s">
        <v>22</v>
      </c>
      <c r="J624" s="30">
        <v>2.8640779489260082E-05</v>
      </c>
      <c r="K624" s="30">
        <v>2.9543075096699555E-05</v>
      </c>
      <c r="L624" s="30">
        <v>2.3773622023943584E-05</v>
      </c>
      <c r="M624" s="30">
        <v>2.777525656795968E-05</v>
      </c>
      <c r="N624" s="30">
        <v>3.5207019934514946E-05</v>
      </c>
      <c r="O624" s="30">
        <v>3.723179288662986E-05</v>
      </c>
      <c r="P624" s="30">
        <v>4.418462520097372E-05</v>
      </c>
      <c r="Q624" s="30">
        <v>3.4586879416491957E-05</v>
      </c>
      <c r="R624" s="30">
        <v>4.0950199782584376E-05</v>
      </c>
      <c r="S624" s="30">
        <v>4.170210960124117E-05</v>
      </c>
      <c r="T624" s="30">
        <v>3.649375981307387E-05</v>
      </c>
      <c r="U624" s="30">
        <v>3.2937888352610725E-05</v>
      </c>
      <c r="V624" s="30">
        <v>3.2059753297032275E-05</v>
      </c>
      <c r="W624" s="30">
        <v>3.064080181612277E-05</v>
      </c>
      <c r="X624" s="30">
        <v>2.7194989181918726E-05</v>
      </c>
    </row>
    <row r="625" spans="1:24" ht="13.5" customHeight="1">
      <c r="A625" s="5" t="s">
        <v>378</v>
      </c>
      <c r="B625" s="5" t="s">
        <v>151</v>
      </c>
      <c r="C625" s="5" t="s">
        <v>64</v>
      </c>
      <c r="D625" s="5" t="s">
        <v>152</v>
      </c>
      <c r="E625" s="5" t="s">
        <v>156</v>
      </c>
      <c r="F625" s="5" t="s">
        <v>19</v>
      </c>
      <c r="G625" s="5" t="s">
        <v>20</v>
      </c>
      <c r="H625" s="5" t="s">
        <v>195</v>
      </c>
      <c r="I625" s="5" t="s">
        <v>23</v>
      </c>
      <c r="J625" s="30">
        <v>0.014461706078323333</v>
      </c>
      <c r="K625" s="30">
        <v>0.014917305894503092</v>
      </c>
      <c r="L625" s="30">
        <v>0.012004112327192408</v>
      </c>
      <c r="M625" s="30">
        <v>0.01402467404514868</v>
      </c>
      <c r="N625" s="30">
        <v>0.017728082462934343</v>
      </c>
      <c r="O625" s="30">
        <v>0.018747633164202936</v>
      </c>
      <c r="P625" s="30">
        <v>0.02231032374928801</v>
      </c>
      <c r="Q625" s="30">
        <v>0.017415817969587074</v>
      </c>
      <c r="R625" s="30">
        <v>0.020834338443899182</v>
      </c>
      <c r="S625" s="30">
        <v>0.020998608779278238</v>
      </c>
      <c r="T625" s="30">
        <v>0.018758042786844405</v>
      </c>
      <c r="U625" s="30">
        <v>0.01658548783612214</v>
      </c>
      <c r="V625" s="30">
        <v>0.01647893303298291</v>
      </c>
      <c r="W625" s="30">
        <v>0.015428816819401635</v>
      </c>
      <c r="X625" s="30">
        <v>0.0136937182326819</v>
      </c>
    </row>
    <row r="626" spans="1:24" ht="13.5" customHeight="1">
      <c r="A626" s="5" t="s">
        <v>378</v>
      </c>
      <c r="B626" s="5" t="s">
        <v>151</v>
      </c>
      <c r="C626" s="5" t="s">
        <v>64</v>
      </c>
      <c r="D626" s="5" t="s">
        <v>152</v>
      </c>
      <c r="E626" s="5" t="s">
        <v>156</v>
      </c>
      <c r="F626" s="5" t="s">
        <v>19</v>
      </c>
      <c r="G626" s="5" t="s">
        <v>20</v>
      </c>
      <c r="H626" s="5" t="s">
        <v>195</v>
      </c>
      <c r="I626" s="5" t="s">
        <v>24</v>
      </c>
      <c r="J626" s="30">
        <v>8.455849182543452E-06</v>
      </c>
      <c r="K626" s="30">
        <v>8.722241219025584E-06</v>
      </c>
      <c r="L626" s="30">
        <v>7.018878883259534E-06</v>
      </c>
      <c r="M626" s="30">
        <v>8.20031384387381E-06</v>
      </c>
      <c r="N626" s="30">
        <v>1.0394453504475844E-05</v>
      </c>
      <c r="O626" s="30">
        <v>1.0992243614147863E-05</v>
      </c>
      <c r="P626" s="30">
        <v>1.3044984583144623E-05</v>
      </c>
      <c r="Q626" s="30">
        <v>1.0211364399154768E-05</v>
      </c>
      <c r="R626" s="30">
        <v>1.2090058983429671E-05</v>
      </c>
      <c r="S626" s="30">
        <v>1.2312051406080727E-05</v>
      </c>
      <c r="T626" s="30">
        <v>1.0774348135288478E-05</v>
      </c>
      <c r="U626" s="30">
        <v>9.724519418389832E-06</v>
      </c>
      <c r="V626" s="30">
        <v>9.465260497219053E-06</v>
      </c>
      <c r="W626" s="30">
        <v>9.046331964760057E-06</v>
      </c>
      <c r="X626" s="30">
        <v>8.02899680609029E-06</v>
      </c>
    </row>
    <row r="627" spans="1:24" ht="13.5" customHeight="1">
      <c r="A627" s="5" t="s">
        <v>378</v>
      </c>
      <c r="B627" s="5" t="s">
        <v>151</v>
      </c>
      <c r="C627" s="5" t="s">
        <v>64</v>
      </c>
      <c r="D627" s="5" t="s">
        <v>152</v>
      </c>
      <c r="E627" s="5" t="s">
        <v>18</v>
      </c>
      <c r="F627" s="5" t="s">
        <v>19</v>
      </c>
      <c r="G627" s="5" t="s">
        <v>20</v>
      </c>
      <c r="H627" s="5" t="s">
        <v>195</v>
      </c>
      <c r="I627" s="5" t="s">
        <v>22</v>
      </c>
      <c r="J627" s="30">
        <v>4.678266936516363E-06</v>
      </c>
      <c r="K627" s="30">
        <v>4.916461655898001E-06</v>
      </c>
      <c r="L627" s="30">
        <v>5.671711103149888E-06</v>
      </c>
      <c r="M627" s="30">
        <v>8.718321908042689E-06</v>
      </c>
      <c r="N627" s="30">
        <v>3.280223941396E-05</v>
      </c>
      <c r="O627" s="30">
        <v>2.6181833158326003E-05</v>
      </c>
      <c r="P627" s="30">
        <v>3.1096317453278496E-05</v>
      </c>
      <c r="Q627" s="30">
        <v>6.516932167324518E-05</v>
      </c>
      <c r="R627" s="30">
        <v>2.16031392627478E-05</v>
      </c>
      <c r="S627" s="30">
        <v>2.4729880163273563E-05</v>
      </c>
      <c r="T627" s="30">
        <v>2.588391927359198E-05</v>
      </c>
      <c r="U627" s="30">
        <v>1.1606795368629889E-05</v>
      </c>
      <c r="V627" s="30">
        <v>7.780011726113477E-06</v>
      </c>
      <c r="W627" s="30">
        <v>2.0333306097492517E-05</v>
      </c>
      <c r="X627" s="30">
        <v>1.4731342687274126E-05</v>
      </c>
    </row>
    <row r="628" spans="1:24" ht="13.5" customHeight="1">
      <c r="A628" s="5" t="s">
        <v>378</v>
      </c>
      <c r="B628" s="5" t="s">
        <v>151</v>
      </c>
      <c r="C628" s="5" t="s">
        <v>64</v>
      </c>
      <c r="D628" s="5" t="s">
        <v>152</v>
      </c>
      <c r="E628" s="5" t="s">
        <v>18</v>
      </c>
      <c r="F628" s="5" t="s">
        <v>19</v>
      </c>
      <c r="G628" s="5" t="s">
        <v>20</v>
      </c>
      <c r="H628" s="5" t="s">
        <v>195</v>
      </c>
      <c r="I628" s="5" t="s">
        <v>23</v>
      </c>
      <c r="J628" s="30">
        <v>0.0023622164828721853</v>
      </c>
      <c r="K628" s="30">
        <v>0.0024824891179936444</v>
      </c>
      <c r="L628" s="30">
        <v>0.002863840314320847</v>
      </c>
      <c r="M628" s="30">
        <v>0.004402177984632</v>
      </c>
      <c r="N628" s="30">
        <v>0.016517183402094994</v>
      </c>
      <c r="O628" s="30">
        <v>0.01318355538540092</v>
      </c>
      <c r="P628" s="30">
        <v>0.015701590918507768</v>
      </c>
      <c r="Q628" s="30">
        <v>0.03281524851650872</v>
      </c>
      <c r="R628" s="30">
        <v>0.01099108471363773</v>
      </c>
      <c r="S628" s="30">
        <v>0.01245244146333449</v>
      </c>
      <c r="T628" s="30">
        <v>0.01330451199635844</v>
      </c>
      <c r="U628" s="30">
        <v>0.005844465842556405</v>
      </c>
      <c r="V628" s="30">
        <v>0.003998979375874161</v>
      </c>
      <c r="W628" s="30">
        <v>0.010238598095235214</v>
      </c>
      <c r="X628" s="30">
        <v>0.007417795043019692</v>
      </c>
    </row>
    <row r="629" spans="1:24" ht="13.5" customHeight="1">
      <c r="A629" s="5" t="s">
        <v>378</v>
      </c>
      <c r="B629" s="5" t="s">
        <v>151</v>
      </c>
      <c r="C629" s="5" t="s">
        <v>64</v>
      </c>
      <c r="D629" s="5" t="s">
        <v>152</v>
      </c>
      <c r="E629" s="5" t="s">
        <v>18</v>
      </c>
      <c r="F629" s="5" t="s">
        <v>19</v>
      </c>
      <c r="G629" s="5" t="s">
        <v>20</v>
      </c>
      <c r="H629" s="5" t="s">
        <v>195</v>
      </c>
      <c r="I629" s="5" t="s">
        <v>24</v>
      </c>
      <c r="J629" s="30">
        <v>1.3812026193524496E-06</v>
      </c>
      <c r="K629" s="30">
        <v>1.451526774598457E-06</v>
      </c>
      <c r="L629" s="30">
        <v>1.6745051828347287E-06</v>
      </c>
      <c r="M629" s="30">
        <v>2.5739807538030798E-06</v>
      </c>
      <c r="N629" s="30">
        <v>9.684470684121525E-06</v>
      </c>
      <c r="O629" s="30">
        <v>7.729874551505772E-06</v>
      </c>
      <c r="P629" s="30">
        <v>9.180817533825081E-06</v>
      </c>
      <c r="Q629" s="30">
        <v>1.9240466398767625E-05</v>
      </c>
      <c r="R629" s="30">
        <v>6.378069687096971E-06</v>
      </c>
      <c r="S629" s="30">
        <v>7.301202714871242E-06</v>
      </c>
      <c r="T629" s="30">
        <v>7.641919023631918E-06</v>
      </c>
      <c r="U629" s="30">
        <v>3.4267681564526333E-06</v>
      </c>
      <c r="V629" s="30">
        <v>2.2969558429477883E-06</v>
      </c>
      <c r="W629" s="30">
        <v>6.003166562116838E-06</v>
      </c>
      <c r="X629" s="30">
        <v>4.349253555290456E-06</v>
      </c>
    </row>
    <row r="630" spans="1:24" ht="13.5" customHeight="1">
      <c r="A630" s="5" t="s">
        <v>378</v>
      </c>
      <c r="B630" s="5" t="s">
        <v>151</v>
      </c>
      <c r="C630" s="5" t="s">
        <v>64</v>
      </c>
      <c r="D630" s="5" t="s">
        <v>157</v>
      </c>
      <c r="E630" s="5" t="s">
        <v>443</v>
      </c>
      <c r="F630" s="5" t="s">
        <v>19</v>
      </c>
      <c r="G630" s="5" t="s">
        <v>20</v>
      </c>
      <c r="H630" s="5" t="s">
        <v>195</v>
      </c>
      <c r="I630" s="5" t="s">
        <v>22</v>
      </c>
      <c r="J630" s="30">
        <v>0.0002798599014099501</v>
      </c>
      <c r="K630" s="30">
        <v>0.00031211703628339815</v>
      </c>
      <c r="L630" s="30">
        <v>0.00032486903814343815</v>
      </c>
      <c r="M630" s="30">
        <v>0.00020558971833212496</v>
      </c>
      <c r="N630" s="30">
        <v>0.00022176883111764826</v>
      </c>
      <c r="O630" s="30">
        <v>0.00023579130645352337</v>
      </c>
      <c r="P630" s="30">
        <v>0.00034266256941366957</v>
      </c>
      <c r="Q630" s="30">
        <v>0.0002880092692269808</v>
      </c>
      <c r="R630" s="30">
        <v>0.0002625343616644304</v>
      </c>
      <c r="S630" s="30">
        <v>0.0002630815406975513</v>
      </c>
      <c r="T630" s="30">
        <v>0.0002466993940704225</v>
      </c>
      <c r="U630" s="30">
        <v>0.0002588627405307358</v>
      </c>
      <c r="V630" s="30">
        <v>0.00029022147010454824</v>
      </c>
      <c r="W630" s="30">
        <v>0.0003076774813491727</v>
      </c>
      <c r="X630" s="30">
        <v>0.000306641615763785</v>
      </c>
    </row>
    <row r="631" spans="1:24" ht="13.5" customHeight="1">
      <c r="A631" s="5" t="s">
        <v>378</v>
      </c>
      <c r="B631" s="5" t="s">
        <v>151</v>
      </c>
      <c r="C631" s="5" t="s">
        <v>64</v>
      </c>
      <c r="D631" s="5" t="s">
        <v>157</v>
      </c>
      <c r="E631" s="5" t="s">
        <v>443</v>
      </c>
      <c r="F631" s="5" t="s">
        <v>19</v>
      </c>
      <c r="G631" s="5" t="s">
        <v>20</v>
      </c>
      <c r="H631" s="5" t="s">
        <v>195</v>
      </c>
      <c r="I631" s="5" t="s">
        <v>23</v>
      </c>
      <c r="J631" s="30">
        <v>0.14131080611185567</v>
      </c>
      <c r="K631" s="30">
        <v>0.15759853332415338</v>
      </c>
      <c r="L631" s="30">
        <v>0.16403745384582719</v>
      </c>
      <c r="M631" s="30">
        <v>0.10380925841628637</v>
      </c>
      <c r="N631" s="30">
        <v>0.11166909704584155</v>
      </c>
      <c r="O631" s="30">
        <v>0.11872995023793893</v>
      </c>
      <c r="P631" s="30">
        <v>0.17302201445885226</v>
      </c>
      <c r="Q631" s="30">
        <v>0.14502369369637808</v>
      </c>
      <c r="R631" s="30">
        <v>0.13357028227237083</v>
      </c>
      <c r="S631" s="30">
        <v>0.13247162800591805</v>
      </c>
      <c r="T631" s="30">
        <v>0.12680518020518508</v>
      </c>
      <c r="U631" s="30">
        <v>0.13034730060214866</v>
      </c>
      <c r="V631" s="30">
        <v>0.1491758257238185</v>
      </c>
      <c r="W631" s="30">
        <v>0.15492739151145155</v>
      </c>
      <c r="X631" s="30">
        <v>0.15440579353035497</v>
      </c>
    </row>
    <row r="632" spans="1:24" ht="13.5" customHeight="1">
      <c r="A632" s="5" t="s">
        <v>378</v>
      </c>
      <c r="B632" s="5" t="s">
        <v>151</v>
      </c>
      <c r="C632" s="5" t="s">
        <v>64</v>
      </c>
      <c r="D632" s="5" t="s">
        <v>157</v>
      </c>
      <c r="E632" s="5" t="s">
        <v>443</v>
      </c>
      <c r="F632" s="5" t="s">
        <v>19</v>
      </c>
      <c r="G632" s="5" t="s">
        <v>20</v>
      </c>
      <c r="H632" s="5" t="s">
        <v>195</v>
      </c>
      <c r="I632" s="5" t="s">
        <v>24</v>
      </c>
      <c r="J632" s="30">
        <v>8.262530422579481E-05</v>
      </c>
      <c r="K632" s="30">
        <v>9.214883928366995E-05</v>
      </c>
      <c r="L632" s="30">
        <v>9.591371602330078E-05</v>
      </c>
      <c r="M632" s="30">
        <v>6.069791684091308E-05</v>
      </c>
      <c r="N632" s="30">
        <v>6.54746072823533E-05</v>
      </c>
      <c r="O632" s="30">
        <v>6.961457619104023E-05</v>
      </c>
      <c r="P632" s="30">
        <v>0.00010116704430308342</v>
      </c>
      <c r="Q632" s="30">
        <v>8.503130805748957E-05</v>
      </c>
      <c r="R632" s="30">
        <v>7.751014487235566E-05</v>
      </c>
      <c r="S632" s="30">
        <v>7.767169296784849E-05</v>
      </c>
      <c r="T632" s="30">
        <v>7.28350592017438E-05</v>
      </c>
      <c r="U632" s="30">
        <v>7.642614244240773E-05</v>
      </c>
      <c r="V632" s="30">
        <v>8.568443403086661E-05</v>
      </c>
      <c r="W632" s="30">
        <v>9.083811354118435E-05</v>
      </c>
      <c r="X632" s="30">
        <v>9.053228655883176E-05</v>
      </c>
    </row>
    <row r="633" spans="1:24" ht="13.5" customHeight="1">
      <c r="A633" s="5" t="s">
        <v>378</v>
      </c>
      <c r="B633" s="5" t="s">
        <v>151</v>
      </c>
      <c r="C633" s="5" t="s">
        <v>64</v>
      </c>
      <c r="D633" s="5" t="s">
        <v>157</v>
      </c>
      <c r="E633" s="5" t="s">
        <v>158</v>
      </c>
      <c r="F633" s="5" t="s">
        <v>19</v>
      </c>
      <c r="G633" s="5" t="s">
        <v>20</v>
      </c>
      <c r="H633" s="5" t="s">
        <v>195</v>
      </c>
      <c r="I633" s="5" t="s">
        <v>22</v>
      </c>
      <c r="J633" s="30">
        <v>0.0001458823170800396</v>
      </c>
      <c r="K633" s="30">
        <v>0.00014491730480490324</v>
      </c>
      <c r="L633" s="30">
        <v>0.00016494988387104987</v>
      </c>
      <c r="M633" s="30">
        <v>0.00013416042273925978</v>
      </c>
      <c r="N633" s="30">
        <v>0.00015048679390497884</v>
      </c>
      <c r="O633" s="30">
        <v>0.00018419306756332159</v>
      </c>
      <c r="P633" s="30">
        <v>0.0002608259421631665</v>
      </c>
      <c r="Q633" s="30">
        <v>0.0002621260845673819</v>
      </c>
      <c r="R633" s="30">
        <v>0.00036189602185306613</v>
      </c>
      <c r="S633" s="30">
        <v>0.0003410215099423618</v>
      </c>
      <c r="T633" s="30">
        <v>0.00029160294630422396</v>
      </c>
      <c r="U633" s="30">
        <v>0.0002737848113566795</v>
      </c>
      <c r="V633" s="30">
        <v>0.00015057250512778166</v>
      </c>
      <c r="W633" s="30">
        <v>0.00026931650319352517</v>
      </c>
      <c r="X633" s="30">
        <v>0.0005096338559722257</v>
      </c>
    </row>
    <row r="634" spans="1:24" ht="13.5" customHeight="1">
      <c r="A634" s="5" t="s">
        <v>378</v>
      </c>
      <c r="B634" s="5" t="s">
        <v>151</v>
      </c>
      <c r="C634" s="5" t="s">
        <v>64</v>
      </c>
      <c r="D634" s="5" t="s">
        <v>157</v>
      </c>
      <c r="E634" s="5" t="s">
        <v>158</v>
      </c>
      <c r="F634" s="5" t="s">
        <v>19</v>
      </c>
      <c r="G634" s="5" t="s">
        <v>20</v>
      </c>
      <c r="H634" s="5" t="s">
        <v>195</v>
      </c>
      <c r="I634" s="5" t="s">
        <v>23</v>
      </c>
      <c r="J634" s="30">
        <v>0.07366095578604671</v>
      </c>
      <c r="K634" s="30">
        <v>0.0731736881860071</v>
      </c>
      <c r="L634" s="30">
        <v>0.08328882037205745</v>
      </c>
      <c r="M634" s="30">
        <v>0.06774217167260851</v>
      </c>
      <c r="N634" s="30">
        <v>0.07577586222555206</v>
      </c>
      <c r="O634" s="30">
        <v>0.09274826148129056</v>
      </c>
      <c r="P634" s="30">
        <v>0.13169991112078225</v>
      </c>
      <c r="Q634" s="30">
        <v>0.13199051926405736</v>
      </c>
      <c r="R634" s="30">
        <v>0.18412276962795496</v>
      </c>
      <c r="S634" s="30">
        <v>0.1717173865080741</v>
      </c>
      <c r="T634" s="30">
        <v>0.14988591396343146</v>
      </c>
      <c r="U634" s="30">
        <v>0.13786113456515153</v>
      </c>
      <c r="V634" s="30">
        <v>0.0773953001328578</v>
      </c>
      <c r="W634" s="30">
        <v>0.13561117033263365</v>
      </c>
      <c r="X634" s="30">
        <v>0.25662015817821576</v>
      </c>
    </row>
    <row r="635" spans="1:24" ht="13.5" customHeight="1">
      <c r="A635" s="5" t="s">
        <v>378</v>
      </c>
      <c r="B635" s="5" t="s">
        <v>151</v>
      </c>
      <c r="C635" s="5" t="s">
        <v>64</v>
      </c>
      <c r="D635" s="5" t="s">
        <v>157</v>
      </c>
      <c r="E635" s="5" t="s">
        <v>158</v>
      </c>
      <c r="F635" s="5" t="s">
        <v>19</v>
      </c>
      <c r="G635" s="5" t="s">
        <v>20</v>
      </c>
      <c r="H635" s="5" t="s">
        <v>195</v>
      </c>
      <c r="I635" s="5" t="s">
        <v>24</v>
      </c>
      <c r="J635" s="30">
        <v>4.3070017423630734E-05</v>
      </c>
      <c r="K635" s="30">
        <v>4.278510903763811E-05</v>
      </c>
      <c r="L635" s="30">
        <v>4.869948952383378E-05</v>
      </c>
      <c r="M635" s="30">
        <v>3.96092676658767E-05</v>
      </c>
      <c r="N635" s="30">
        <v>4.442943439099375E-05</v>
      </c>
      <c r="O635" s="30">
        <v>5.4380810423456856E-05</v>
      </c>
      <c r="P635" s="30">
        <v>7.700575435293488E-05</v>
      </c>
      <c r="Q635" s="30">
        <v>7.738960591989371E-05</v>
      </c>
      <c r="R635" s="30">
        <v>0.00010684549216614335</v>
      </c>
      <c r="S635" s="30">
        <v>0.00010068254103060206</v>
      </c>
      <c r="T635" s="30">
        <v>8.609229843267564E-05</v>
      </c>
      <c r="U635" s="30">
        <v>8.083170621006728E-05</v>
      </c>
      <c r="V635" s="30">
        <v>4.445473960915459E-05</v>
      </c>
      <c r="W635" s="30">
        <v>7.951249141904079E-05</v>
      </c>
      <c r="X635" s="30">
        <v>0.00015046332890608573</v>
      </c>
    </row>
    <row r="636" spans="1:24" ht="13.5" customHeight="1">
      <c r="A636" s="5" t="s">
        <v>378</v>
      </c>
      <c r="B636" s="5" t="s">
        <v>151</v>
      </c>
      <c r="C636" s="5" t="s">
        <v>64</v>
      </c>
      <c r="D636" s="5" t="s">
        <v>157</v>
      </c>
      <c r="E636" s="5" t="s">
        <v>444</v>
      </c>
      <c r="F636" s="5" t="s">
        <v>19</v>
      </c>
      <c r="G636" s="5" t="s">
        <v>20</v>
      </c>
      <c r="H636" s="5" t="s">
        <v>195</v>
      </c>
      <c r="I636" s="5" t="s">
        <v>22</v>
      </c>
      <c r="J636" s="30">
        <v>1.6632660429676268E-06</v>
      </c>
      <c r="K636" s="30">
        <v>1.6541545598766238E-06</v>
      </c>
      <c r="L636" s="30">
        <v>1.654347241241197E-06</v>
      </c>
      <c r="M636" s="30">
        <v>1.672494653003403E-06</v>
      </c>
      <c r="N636" s="30">
        <v>1.642591285469637E-06</v>
      </c>
      <c r="O636" s="30">
        <v>1.628428396166933E-06</v>
      </c>
      <c r="P636" s="30">
        <v>1.6662546776626013E-06</v>
      </c>
      <c r="Q636" s="30">
        <v>1.6391074173538936E-06</v>
      </c>
      <c r="R636" s="30">
        <v>1.7018180501580091E-06</v>
      </c>
      <c r="S636" s="30">
        <v>1.6342542487498417E-06</v>
      </c>
      <c r="T636" s="30">
        <v>1.5403635208876072E-06</v>
      </c>
      <c r="U636" s="30">
        <v>1.6371791074801939E-06</v>
      </c>
      <c r="V636" s="30">
        <v>1.590414390380268E-06</v>
      </c>
      <c r="W636" s="30">
        <v>1.6454473861893406E-06</v>
      </c>
      <c r="X636" s="30">
        <v>1.6247889961746497E-06</v>
      </c>
    </row>
    <row r="637" spans="1:24" ht="13.5" customHeight="1">
      <c r="A637" s="5" t="s">
        <v>378</v>
      </c>
      <c r="B637" s="5" t="s">
        <v>151</v>
      </c>
      <c r="C637" s="5" t="s">
        <v>64</v>
      </c>
      <c r="D637" s="5" t="s">
        <v>157</v>
      </c>
      <c r="E637" s="5" t="s">
        <v>444</v>
      </c>
      <c r="F637" s="5" t="s">
        <v>19</v>
      </c>
      <c r="G637" s="5" t="s">
        <v>20</v>
      </c>
      <c r="H637" s="5" t="s">
        <v>195</v>
      </c>
      <c r="I637" s="5" t="s">
        <v>23</v>
      </c>
      <c r="J637" s="30">
        <v>0.0008398397345461056</v>
      </c>
      <c r="K637" s="30">
        <v>0.0008352390360752726</v>
      </c>
      <c r="L637" s="30">
        <v>0.0008353363274657627</v>
      </c>
      <c r="M637" s="30">
        <v>0.0008444995744048253</v>
      </c>
      <c r="N637" s="30">
        <v>0.000827107600014606</v>
      </c>
      <c r="O637" s="30">
        <v>0.0008199760430143611</v>
      </c>
      <c r="P637" s="30">
        <v>0.0008413487981018095</v>
      </c>
      <c r="Q637" s="30">
        <v>0.0008253533390359497</v>
      </c>
      <c r="R637" s="30">
        <v>0.0008658383454824478</v>
      </c>
      <c r="S637" s="30">
        <v>0.0008229095828367831</v>
      </c>
      <c r="T637" s="30">
        <v>0.0007917574122289449</v>
      </c>
      <c r="U637" s="30">
        <v>0.0008243823611878213</v>
      </c>
      <c r="V637" s="30">
        <v>0.0008174839023541347</v>
      </c>
      <c r="W637" s="30">
        <v>0.0008285457560748328</v>
      </c>
      <c r="X637" s="30">
        <v>0.0008181434657812183</v>
      </c>
    </row>
    <row r="638" spans="1:24" ht="13.5" customHeight="1">
      <c r="A638" s="5" t="s">
        <v>378</v>
      </c>
      <c r="B638" s="5" t="s">
        <v>151</v>
      </c>
      <c r="C638" s="5" t="s">
        <v>64</v>
      </c>
      <c r="D638" s="5" t="s">
        <v>157</v>
      </c>
      <c r="E638" s="5" t="s">
        <v>444</v>
      </c>
      <c r="F638" s="5" t="s">
        <v>19</v>
      </c>
      <c r="G638" s="5" t="s">
        <v>20</v>
      </c>
      <c r="H638" s="5" t="s">
        <v>195</v>
      </c>
      <c r="I638" s="5" t="s">
        <v>24</v>
      </c>
      <c r="J638" s="30">
        <v>4.910594983999661E-07</v>
      </c>
      <c r="K638" s="30">
        <v>4.883694414873842E-07</v>
      </c>
      <c r="L638" s="30">
        <v>4.884263283664487E-07</v>
      </c>
      <c r="M638" s="30">
        <v>4.937841356486237E-07</v>
      </c>
      <c r="N638" s="30">
        <v>4.849555223767499E-07</v>
      </c>
      <c r="O638" s="30">
        <v>4.807740979159516E-07</v>
      </c>
      <c r="P638" s="30">
        <v>4.919418572146727E-07</v>
      </c>
      <c r="Q638" s="30">
        <v>4.839269517901971E-07</v>
      </c>
      <c r="R638" s="30">
        <v>5.024415195704599E-07</v>
      </c>
      <c r="S638" s="30">
        <v>4.824941115356675E-07</v>
      </c>
      <c r="T638" s="30">
        <v>4.5477399188110306E-07</v>
      </c>
      <c r="U638" s="30">
        <v>4.833576412560573E-07</v>
      </c>
      <c r="V638" s="30">
        <v>4.6955091525512686E-07</v>
      </c>
      <c r="W638" s="30">
        <v>4.857987521130434E-07</v>
      </c>
      <c r="X638" s="30">
        <v>4.796996083944204E-07</v>
      </c>
    </row>
    <row r="639" spans="1:24" ht="13.5" customHeight="1">
      <c r="A639" s="5" t="s">
        <v>378</v>
      </c>
      <c r="B639" s="5" t="s">
        <v>151</v>
      </c>
      <c r="C639" s="5" t="s">
        <v>64</v>
      </c>
      <c r="D639" s="5" t="s">
        <v>157</v>
      </c>
      <c r="E639" s="5" t="s">
        <v>159</v>
      </c>
      <c r="F639" s="5" t="s">
        <v>19</v>
      </c>
      <c r="G639" s="5" t="s">
        <v>20</v>
      </c>
      <c r="H639" s="5" t="s">
        <v>195</v>
      </c>
      <c r="I639" s="5" t="s">
        <v>22</v>
      </c>
      <c r="J639" s="30">
        <v>0.0002416385195286435</v>
      </c>
      <c r="K639" s="30">
        <v>0.0002082414199352235</v>
      </c>
      <c r="L639" s="30">
        <v>0.00021239640302604792</v>
      </c>
      <c r="M639" s="30">
        <v>0.0001988577730508673</v>
      </c>
      <c r="N639" s="30">
        <v>0.00019570591757456804</v>
      </c>
      <c r="O639" s="30">
        <v>0.0001982032904282775</v>
      </c>
      <c r="P639" s="30">
        <v>0.00021647319318297416</v>
      </c>
      <c r="Q639" s="30">
        <v>0.00021842160545853612</v>
      </c>
      <c r="R639" s="30">
        <v>0.00019805042773497777</v>
      </c>
      <c r="S639" s="30">
        <v>0.00026264714161089914</v>
      </c>
      <c r="T639" s="30">
        <v>0.00030836102308358295</v>
      </c>
      <c r="U639" s="30">
        <v>0.00018179443659212426</v>
      </c>
      <c r="V639" s="30">
        <v>0.00017906712220740843</v>
      </c>
      <c r="W639" s="30">
        <v>0.0005152891988283681</v>
      </c>
      <c r="X639" s="30">
        <v>0.00040226361985460426</v>
      </c>
    </row>
    <row r="640" spans="1:24" ht="13.5" customHeight="1">
      <c r="A640" s="5" t="s">
        <v>378</v>
      </c>
      <c r="B640" s="5" t="s">
        <v>151</v>
      </c>
      <c r="C640" s="5" t="s">
        <v>64</v>
      </c>
      <c r="D640" s="5" t="s">
        <v>157</v>
      </c>
      <c r="E640" s="5" t="s">
        <v>159</v>
      </c>
      <c r="F640" s="5" t="s">
        <v>19</v>
      </c>
      <c r="G640" s="5" t="s">
        <v>20</v>
      </c>
      <c r="H640" s="5" t="s">
        <v>195</v>
      </c>
      <c r="I640" s="5" t="s">
        <v>23</v>
      </c>
      <c r="J640" s="30">
        <v>0.12201152723286841</v>
      </c>
      <c r="K640" s="30">
        <v>0.10514819296608832</v>
      </c>
      <c r="L640" s="30">
        <v>0.10724618559378332</v>
      </c>
      <c r="M640" s="30">
        <v>0.10041006971650218</v>
      </c>
      <c r="N640" s="30">
        <v>0.0985454222396393</v>
      </c>
      <c r="O640" s="30">
        <v>0.09980294508518556</v>
      </c>
      <c r="P640" s="30">
        <v>0.10930469594314647</v>
      </c>
      <c r="Q640" s="30">
        <v>0.10998364077555338</v>
      </c>
      <c r="R640" s="30">
        <v>0.10076262539125311</v>
      </c>
      <c r="S640" s="30">
        <v>0.1322528914345094</v>
      </c>
      <c r="T640" s="30">
        <v>0.15849968034054848</v>
      </c>
      <c r="U640" s="30">
        <v>0.09154045895399265</v>
      </c>
      <c r="V640" s="30">
        <v>0.09204172870344594</v>
      </c>
      <c r="W640" s="30">
        <v>0.2594678398251242</v>
      </c>
      <c r="X640" s="30">
        <v>0.20255513354681054</v>
      </c>
    </row>
    <row r="641" spans="1:24" ht="13.5" customHeight="1">
      <c r="A641" s="5" t="s">
        <v>378</v>
      </c>
      <c r="B641" s="5" t="s">
        <v>151</v>
      </c>
      <c r="C641" s="5" t="s">
        <v>64</v>
      </c>
      <c r="D641" s="5" t="s">
        <v>157</v>
      </c>
      <c r="E641" s="5" t="s">
        <v>159</v>
      </c>
      <c r="F641" s="5" t="s">
        <v>19</v>
      </c>
      <c r="G641" s="5" t="s">
        <v>20</v>
      </c>
      <c r="H641" s="5" t="s">
        <v>195</v>
      </c>
      <c r="I641" s="5" t="s">
        <v>24</v>
      </c>
      <c r="J641" s="30">
        <v>7.134089624178998E-05</v>
      </c>
      <c r="K641" s="30">
        <v>6.148080017135169E-05</v>
      </c>
      <c r="L641" s="30">
        <v>6.27075094648332E-05</v>
      </c>
      <c r="M641" s="30">
        <v>5.871039013882749E-05</v>
      </c>
      <c r="N641" s="30">
        <v>5.7779842331539145E-05</v>
      </c>
      <c r="O641" s="30">
        <v>5.8517161935967655E-05</v>
      </c>
      <c r="P641" s="30">
        <v>6.391113322544952E-05</v>
      </c>
      <c r="Q641" s="30">
        <v>6.448637875442496E-05</v>
      </c>
      <c r="R641" s="30">
        <v>5.8472031045564874E-05</v>
      </c>
      <c r="S641" s="30">
        <v>7.754344180893214E-05</v>
      </c>
      <c r="T641" s="30">
        <v>9.103992110086734E-05</v>
      </c>
      <c r="U641" s="30">
        <v>5.367264318434145E-05</v>
      </c>
      <c r="V641" s="30">
        <v>5.2867436080282494E-05</v>
      </c>
      <c r="W641" s="30">
        <v>0.00015213300155885156</v>
      </c>
      <c r="X641" s="30">
        <v>0.0001187635449094546</v>
      </c>
    </row>
    <row r="642" spans="1:24" ht="13.5" customHeight="1">
      <c r="A642" s="5" t="s">
        <v>378</v>
      </c>
      <c r="B642" s="5" t="s">
        <v>151</v>
      </c>
      <c r="C642" s="5" t="s">
        <v>64</v>
      </c>
      <c r="D642" s="5" t="s">
        <v>160</v>
      </c>
      <c r="E642" s="5" t="s">
        <v>161</v>
      </c>
      <c r="F642" s="5" t="s">
        <v>19</v>
      </c>
      <c r="G642" s="5" t="s">
        <v>20</v>
      </c>
      <c r="H642" s="5" t="s">
        <v>195</v>
      </c>
      <c r="I642" s="5" t="s">
        <v>22</v>
      </c>
      <c r="J642" s="30">
        <v>0.0013789017030668557</v>
      </c>
      <c r="K642" s="30">
        <v>0.0011955381218216022</v>
      </c>
      <c r="L642" s="30">
        <v>0.0010514517390430276</v>
      </c>
      <c r="M642" s="30">
        <v>0.0010814326251669523</v>
      </c>
      <c r="N642" s="30">
        <v>0.001373237461425483</v>
      </c>
      <c r="O642" s="30">
        <v>0.0010215930208587107</v>
      </c>
      <c r="P642" s="30">
        <v>0.0009401280941648702</v>
      </c>
      <c r="Q642" s="30">
        <v>0.001103961199503107</v>
      </c>
      <c r="R642" s="30">
        <v>0.0012263468452375045</v>
      </c>
      <c r="S642" s="30">
        <v>0.0014516051216978511</v>
      </c>
      <c r="T642" s="30">
        <v>0.001463422352201605</v>
      </c>
      <c r="U642" s="30">
        <v>0.0011133089653452043</v>
      </c>
      <c r="V642" s="30">
        <v>0.0010094941990790415</v>
      </c>
      <c r="W642" s="30">
        <v>0.0010061835890706262</v>
      </c>
      <c r="X642" s="30">
        <v>0.0010882302616766746</v>
      </c>
    </row>
    <row r="643" spans="1:24" ht="13.5" customHeight="1">
      <c r="A643" s="5" t="s">
        <v>378</v>
      </c>
      <c r="B643" s="5" t="s">
        <v>151</v>
      </c>
      <c r="C643" s="5" t="s">
        <v>64</v>
      </c>
      <c r="D643" s="5" t="s">
        <v>160</v>
      </c>
      <c r="E643" s="5" t="s">
        <v>161</v>
      </c>
      <c r="F643" s="5" t="s">
        <v>19</v>
      </c>
      <c r="G643" s="5" t="s">
        <v>20</v>
      </c>
      <c r="H643" s="5" t="s">
        <v>195</v>
      </c>
      <c r="I643" s="5" t="s">
        <v>23</v>
      </c>
      <c r="J643" s="30">
        <v>0.6962544838603314</v>
      </c>
      <c r="K643" s="30">
        <v>0.6036679598646425</v>
      </c>
      <c r="L643" s="30">
        <v>0.530913832540213</v>
      </c>
      <c r="M643" s="30">
        <v>0.5460522041496333</v>
      </c>
      <c r="N643" s="30">
        <v>0.6914776372048254</v>
      </c>
      <c r="O643" s="30">
        <v>0.5144111984208738</v>
      </c>
      <c r="P643" s="30">
        <v>0.47470272863505353</v>
      </c>
      <c r="Q643" s="30">
        <v>0.5558867298928811</v>
      </c>
      <c r="R643" s="30">
        <v>0.6239316379148014</v>
      </c>
      <c r="S643" s="30">
        <v>0.7309387545138131</v>
      </c>
      <c r="T643" s="30">
        <v>0.7522091239277542</v>
      </c>
      <c r="U643" s="30">
        <v>0.5605936878802694</v>
      </c>
      <c r="V643" s="30">
        <v>0.5188869405725639</v>
      </c>
      <c r="W643" s="30">
        <v>0.5066519595544703</v>
      </c>
      <c r="X643" s="30">
        <v>0.5479656004270813</v>
      </c>
    </row>
    <row r="644" spans="1:24" ht="13.5" customHeight="1">
      <c r="A644" s="5" t="s">
        <v>378</v>
      </c>
      <c r="B644" s="5" t="s">
        <v>151</v>
      </c>
      <c r="C644" s="5" t="s">
        <v>64</v>
      </c>
      <c r="D644" s="5" t="s">
        <v>160</v>
      </c>
      <c r="E644" s="5" t="s">
        <v>161</v>
      </c>
      <c r="F644" s="5" t="s">
        <v>19</v>
      </c>
      <c r="G644" s="5" t="s">
        <v>20</v>
      </c>
      <c r="H644" s="5" t="s">
        <v>195</v>
      </c>
      <c r="I644" s="5" t="s">
        <v>24</v>
      </c>
      <c r="J644" s="30">
        <v>0.0004071043123340241</v>
      </c>
      <c r="K644" s="30">
        <v>0.0003529683978711398</v>
      </c>
      <c r="L644" s="30">
        <v>0.00031042860866984626</v>
      </c>
      <c r="M644" s="30">
        <v>0.000319280108382624</v>
      </c>
      <c r="N644" s="30">
        <v>0.00040543201242085694</v>
      </c>
      <c r="O644" s="30">
        <v>0.0003016131775868575</v>
      </c>
      <c r="P644" s="30">
        <v>0.0002775616278010569</v>
      </c>
      <c r="Q644" s="30">
        <v>0.00032593140175806015</v>
      </c>
      <c r="R644" s="30">
        <v>0.000362064306689168</v>
      </c>
      <c r="S644" s="30">
        <v>0.0004285691311679371</v>
      </c>
      <c r="T644" s="30">
        <v>0.00043205802779285474</v>
      </c>
      <c r="U644" s="30">
        <v>0.0003286912183400127</v>
      </c>
      <c r="V644" s="30">
        <v>0.00029804114449000273</v>
      </c>
      <c r="W644" s="30">
        <v>0.000297063726297042</v>
      </c>
      <c r="X644" s="30">
        <v>0.0003212870296378754</v>
      </c>
    </row>
    <row r="645" spans="1:24" ht="13.5" customHeight="1">
      <c r="A645" s="5" t="s">
        <v>378</v>
      </c>
      <c r="B645" s="5" t="s">
        <v>151</v>
      </c>
      <c r="C645" s="5" t="s">
        <v>64</v>
      </c>
      <c r="D645" s="5" t="s">
        <v>160</v>
      </c>
      <c r="E645" s="5" t="s">
        <v>162</v>
      </c>
      <c r="F645" s="5" t="s">
        <v>19</v>
      </c>
      <c r="G645" s="5" t="s">
        <v>20</v>
      </c>
      <c r="H645" s="5" t="s">
        <v>195</v>
      </c>
      <c r="I645" s="5" t="s">
        <v>22</v>
      </c>
      <c r="J645" s="30">
        <v>0.0014195793216839198</v>
      </c>
      <c r="K645" s="30">
        <v>0.001336615256870802</v>
      </c>
      <c r="L645" s="30">
        <v>0.001100909353390871</v>
      </c>
      <c r="M645" s="30">
        <v>0.0011430291010255957</v>
      </c>
      <c r="N645" s="30">
        <v>0.0011508425975870309</v>
      </c>
      <c r="O645" s="30">
        <v>0.0009274560636577183</v>
      </c>
      <c r="P645" s="30">
        <v>0.0009306878506474859</v>
      </c>
      <c r="Q645" s="30">
        <v>0.0009596429278358607</v>
      </c>
      <c r="R645" s="30">
        <v>0.0011642020739005595</v>
      </c>
      <c r="S645" s="30">
        <v>0.0012671814947024468</v>
      </c>
      <c r="T645" s="30">
        <v>0.0010675745866250848</v>
      </c>
      <c r="U645" s="30">
        <v>0.0008555965644573592</v>
      </c>
      <c r="V645" s="30">
        <v>0.0010551016891358902</v>
      </c>
      <c r="W645" s="30">
        <v>0.0009701787771819604</v>
      </c>
      <c r="X645" s="30">
        <v>0.0010135508617220648</v>
      </c>
    </row>
    <row r="646" spans="1:24" ht="13.5" customHeight="1">
      <c r="A646" s="5" t="s">
        <v>378</v>
      </c>
      <c r="B646" s="5" t="s">
        <v>151</v>
      </c>
      <c r="C646" s="5" t="s">
        <v>64</v>
      </c>
      <c r="D646" s="5" t="s">
        <v>160</v>
      </c>
      <c r="E646" s="5" t="s">
        <v>162</v>
      </c>
      <c r="F646" s="5" t="s">
        <v>19</v>
      </c>
      <c r="G646" s="5" t="s">
        <v>20</v>
      </c>
      <c r="H646" s="5" t="s">
        <v>195</v>
      </c>
      <c r="I646" s="5" t="s">
        <v>23</v>
      </c>
      <c r="J646" s="30">
        <v>0.7167940004131791</v>
      </c>
      <c r="K646" s="30">
        <v>0.6749026154094927</v>
      </c>
      <c r="L646" s="30">
        <v>0.5558866682935759</v>
      </c>
      <c r="M646" s="30">
        <v>0.5771543649571726</v>
      </c>
      <c r="N646" s="30">
        <v>0.5794933087159491</v>
      </c>
      <c r="O646" s="30">
        <v>0.4670096363695269</v>
      </c>
      <c r="P646" s="30">
        <v>0.4699360278157757</v>
      </c>
      <c r="Q646" s="30">
        <v>0.4832169547803073</v>
      </c>
      <c r="R646" s="30">
        <v>0.5923140828008634</v>
      </c>
      <c r="S646" s="30">
        <v>0.6380743975313363</v>
      </c>
      <c r="T646" s="30">
        <v>0.5487406580367447</v>
      </c>
      <c r="U646" s="30">
        <v>0.430825627329891</v>
      </c>
      <c r="V646" s="30">
        <v>0.5423295031988588</v>
      </c>
      <c r="W646" s="30">
        <v>0.4885221582985864</v>
      </c>
      <c r="X646" s="30">
        <v>0.5103616633957656</v>
      </c>
    </row>
    <row r="647" spans="1:24" ht="13.5" customHeight="1">
      <c r="A647" s="5" t="s">
        <v>378</v>
      </c>
      <c r="B647" s="5" t="s">
        <v>151</v>
      </c>
      <c r="C647" s="5" t="s">
        <v>64</v>
      </c>
      <c r="D647" s="5" t="s">
        <v>160</v>
      </c>
      <c r="E647" s="5" t="s">
        <v>162</v>
      </c>
      <c r="F647" s="5" t="s">
        <v>19</v>
      </c>
      <c r="G647" s="5" t="s">
        <v>20</v>
      </c>
      <c r="H647" s="5" t="s">
        <v>195</v>
      </c>
      <c r="I647" s="5" t="s">
        <v>24</v>
      </c>
      <c r="J647" s="30">
        <v>0.00041911389497334775</v>
      </c>
      <c r="K647" s="30">
        <v>0.000394619742504713</v>
      </c>
      <c r="L647" s="30">
        <v>0.0003250303805249237</v>
      </c>
      <c r="M647" s="30">
        <v>0.0003374657345885093</v>
      </c>
      <c r="N647" s="30">
        <v>0.0003397725764304567</v>
      </c>
      <c r="O647" s="30">
        <v>0.00027382036165132643</v>
      </c>
      <c r="P647" s="30">
        <v>0.0002747745082864006</v>
      </c>
      <c r="Q647" s="30">
        <v>0.00028332315012296846</v>
      </c>
      <c r="R647" s="30">
        <v>0.0003437168027706414</v>
      </c>
      <c r="S647" s="30">
        <v>0.0003741202508169129</v>
      </c>
      <c r="T647" s="30">
        <v>0.00031518868747978696</v>
      </c>
      <c r="U647" s="30">
        <v>0.00025260469998264885</v>
      </c>
      <c r="V647" s="30">
        <v>0.0003115062129829771</v>
      </c>
      <c r="W647" s="30">
        <v>0.0002864337342156264</v>
      </c>
      <c r="X647" s="30">
        <v>0.0002992388258417525</v>
      </c>
    </row>
    <row r="648" spans="1:24" ht="13.5" customHeight="1">
      <c r="A648" s="5" t="s">
        <v>378</v>
      </c>
      <c r="B648" s="5" t="s">
        <v>151</v>
      </c>
      <c r="C648" s="5" t="s">
        <v>64</v>
      </c>
      <c r="D648" s="5" t="s">
        <v>163</v>
      </c>
      <c r="E648" s="5" t="s">
        <v>164</v>
      </c>
      <c r="F648" s="5" t="s">
        <v>19</v>
      </c>
      <c r="G648" s="5" t="s">
        <v>20</v>
      </c>
      <c r="H648" s="5" t="s">
        <v>195</v>
      </c>
      <c r="I648" s="5" t="s">
        <v>22</v>
      </c>
      <c r="J648" s="30">
        <v>0.0005054853985668792</v>
      </c>
      <c r="K648" s="30">
        <v>0.0004895966802010058</v>
      </c>
      <c r="L648" s="30">
        <v>0.00046788471210160957</v>
      </c>
      <c r="M648" s="30">
        <v>0.0004889989056007136</v>
      </c>
      <c r="N648" s="30">
        <v>0.0005147658856865983</v>
      </c>
      <c r="O648" s="30">
        <v>0.0004999308319126885</v>
      </c>
      <c r="P648" s="30">
        <v>0.0005218820785669492</v>
      </c>
      <c r="Q648" s="30">
        <v>0.0005538758812560152</v>
      </c>
      <c r="R648" s="30">
        <v>0.000609482421275719</v>
      </c>
      <c r="S648" s="30">
        <v>0.0006488345373001824</v>
      </c>
      <c r="T648" s="30">
        <v>0.0006490608916865978</v>
      </c>
      <c r="U648" s="30">
        <v>0.0006311254490384067</v>
      </c>
      <c r="V648" s="30">
        <v>0.0005947396458843375</v>
      </c>
      <c r="W648" s="30">
        <v>0.0006324511554344403</v>
      </c>
      <c r="X648" s="30">
        <v>0.0007768808499632805</v>
      </c>
    </row>
    <row r="649" spans="1:24" ht="13.5" customHeight="1">
      <c r="A649" s="5" t="s">
        <v>378</v>
      </c>
      <c r="B649" s="5" t="s">
        <v>151</v>
      </c>
      <c r="C649" s="5" t="s">
        <v>64</v>
      </c>
      <c r="D649" s="5" t="s">
        <v>163</v>
      </c>
      <c r="E649" s="5" t="s">
        <v>164</v>
      </c>
      <c r="F649" s="5" t="s">
        <v>19</v>
      </c>
      <c r="G649" s="5" t="s">
        <v>20</v>
      </c>
      <c r="H649" s="5" t="s">
        <v>195</v>
      </c>
      <c r="I649" s="5" t="s">
        <v>23</v>
      </c>
      <c r="J649" s="30">
        <v>0.25523681238143514</v>
      </c>
      <c r="K649" s="30">
        <v>0.2472140567488699</v>
      </c>
      <c r="L649" s="30">
        <v>0.23625094378076292</v>
      </c>
      <c r="M649" s="30">
        <v>0.24691221997191504</v>
      </c>
      <c r="N649" s="30">
        <v>0.2592043316228257</v>
      </c>
      <c r="O649" s="30">
        <v>0.2517343140770319</v>
      </c>
      <c r="P649" s="30">
        <v>0.263516055162179</v>
      </c>
      <c r="Q649" s="30">
        <v>0.27889771174614325</v>
      </c>
      <c r="R649" s="30">
        <v>0.3100879387129595</v>
      </c>
      <c r="S649" s="30">
        <v>0.3267130306243556</v>
      </c>
      <c r="T649" s="30">
        <v>0.33362174903016856</v>
      </c>
      <c r="U649" s="30">
        <v>0.3177958266794582</v>
      </c>
      <c r="V649" s="30">
        <v>0.3057002561992641</v>
      </c>
      <c r="W649" s="30">
        <v>0.3184633706054773</v>
      </c>
      <c r="X649" s="30">
        <v>0.3911892513947675</v>
      </c>
    </row>
    <row r="650" spans="1:24" ht="13.5" customHeight="1">
      <c r="A650" s="5" t="s">
        <v>378</v>
      </c>
      <c r="B650" s="5" t="s">
        <v>151</v>
      </c>
      <c r="C650" s="5" t="s">
        <v>64</v>
      </c>
      <c r="D650" s="5" t="s">
        <v>163</v>
      </c>
      <c r="E650" s="5" t="s">
        <v>164</v>
      </c>
      <c r="F650" s="5" t="s">
        <v>19</v>
      </c>
      <c r="G650" s="5" t="s">
        <v>20</v>
      </c>
      <c r="H650" s="5" t="s">
        <v>195</v>
      </c>
      <c r="I650" s="5" t="s">
        <v>24</v>
      </c>
      <c r="J650" s="30">
        <v>0.00014923854624355483</v>
      </c>
      <c r="K650" s="30">
        <v>0.00014454759129743985</v>
      </c>
      <c r="L650" s="30">
        <v>0.0001381373911919038</v>
      </c>
      <c r="M650" s="30">
        <v>0.00014437110546306782</v>
      </c>
      <c r="N650" s="30">
        <v>0.0001519784995836624</v>
      </c>
      <c r="O650" s="30">
        <v>0.00014759862656469851</v>
      </c>
      <c r="P650" s="30">
        <v>0.00015407947081500406</v>
      </c>
      <c r="Q650" s="30">
        <v>0.00016352526018034735</v>
      </c>
      <c r="R650" s="30">
        <v>0.0001799424291385456</v>
      </c>
      <c r="S650" s="30">
        <v>0.0001915606729171967</v>
      </c>
      <c r="T650" s="30">
        <v>0.00019162750135509078</v>
      </c>
      <c r="U650" s="30">
        <v>0.0001863322754303868</v>
      </c>
      <c r="V650" s="30">
        <v>0.00017558980021347106</v>
      </c>
      <c r="W650" s="30">
        <v>0.00018672367446159665</v>
      </c>
      <c r="X650" s="30">
        <v>0.00022936482237011143</v>
      </c>
    </row>
    <row r="651" spans="1:24" ht="13.5" customHeight="1">
      <c r="A651" s="5" t="s">
        <v>378</v>
      </c>
      <c r="B651" s="5" t="s">
        <v>151</v>
      </c>
      <c r="C651" s="5" t="s">
        <v>64</v>
      </c>
      <c r="D651" s="5" t="s">
        <v>163</v>
      </c>
      <c r="E651" s="5" t="s">
        <v>165</v>
      </c>
      <c r="F651" s="5" t="s">
        <v>19</v>
      </c>
      <c r="G651" s="5" t="s">
        <v>20</v>
      </c>
      <c r="H651" s="5" t="s">
        <v>195</v>
      </c>
      <c r="I651" s="5" t="s">
        <v>22</v>
      </c>
      <c r="J651" s="30">
        <v>0.0032336382111285847</v>
      </c>
      <c r="K651" s="30">
        <v>0.003238177233129683</v>
      </c>
      <c r="L651" s="30">
        <v>0.0032022706415436976</v>
      </c>
      <c r="M651" s="30">
        <v>0.003224918924567641</v>
      </c>
      <c r="N651" s="30">
        <v>0.0032546191878206334</v>
      </c>
      <c r="O651" s="30">
        <v>0.0032487806065170507</v>
      </c>
      <c r="P651" s="30">
        <v>0.003345548393206441</v>
      </c>
      <c r="Q651" s="30">
        <v>0.0034632816211616945</v>
      </c>
      <c r="R651" s="30">
        <v>0.003679288767676051</v>
      </c>
      <c r="S651" s="30">
        <v>0.0038357381445503855</v>
      </c>
      <c r="T651" s="30">
        <v>0.0038743479320890797</v>
      </c>
      <c r="U651" s="30">
        <v>0.003715334058126698</v>
      </c>
      <c r="V651" s="30">
        <v>0.0038850861293754906</v>
      </c>
      <c r="W651" s="30">
        <v>0.0042035369844866015</v>
      </c>
      <c r="X651" s="30">
        <v>0.0043384331664367256</v>
      </c>
    </row>
    <row r="652" spans="1:24" ht="13.5" customHeight="1">
      <c r="A652" s="5" t="s">
        <v>378</v>
      </c>
      <c r="B652" s="5" t="s">
        <v>151</v>
      </c>
      <c r="C652" s="5" t="s">
        <v>64</v>
      </c>
      <c r="D652" s="5" t="s">
        <v>163</v>
      </c>
      <c r="E652" s="5" t="s">
        <v>165</v>
      </c>
      <c r="F652" s="5" t="s">
        <v>19</v>
      </c>
      <c r="G652" s="5" t="s">
        <v>20</v>
      </c>
      <c r="H652" s="5" t="s">
        <v>195</v>
      </c>
      <c r="I652" s="5" t="s">
        <v>23</v>
      </c>
      <c r="J652" s="30">
        <v>1.6327741844635448</v>
      </c>
      <c r="K652" s="30">
        <v>1.635066091430935</v>
      </c>
      <c r="L652" s="30">
        <v>1.6169356290953818</v>
      </c>
      <c r="M652" s="30">
        <v>1.628371519392773</v>
      </c>
      <c r="N652" s="30">
        <v>1.6388253664880228</v>
      </c>
      <c r="O652" s="30">
        <v>1.635885417267413</v>
      </c>
      <c r="P652" s="30">
        <v>1.689281450998958</v>
      </c>
      <c r="Q652" s="30">
        <v>1.7438948904655516</v>
      </c>
      <c r="R652" s="30">
        <v>1.8719212073588043</v>
      </c>
      <c r="S652" s="30">
        <v>1.9314410097557961</v>
      </c>
      <c r="T652" s="30">
        <v>1.9914414040510353</v>
      </c>
      <c r="U652" s="30">
        <v>1.8708129424850182</v>
      </c>
      <c r="V652" s="30">
        <v>1.9969609110896036</v>
      </c>
      <c r="W652" s="30">
        <v>2.1166418071049815</v>
      </c>
      <c r="X652" s="30">
        <v>2.1845671993135487</v>
      </c>
    </row>
    <row r="653" spans="1:24" ht="13.5" customHeight="1">
      <c r="A653" s="5" t="s">
        <v>378</v>
      </c>
      <c r="B653" s="5" t="s">
        <v>151</v>
      </c>
      <c r="C653" s="5" t="s">
        <v>64</v>
      </c>
      <c r="D653" s="5" t="s">
        <v>163</v>
      </c>
      <c r="E653" s="5" t="s">
        <v>165</v>
      </c>
      <c r="F653" s="5" t="s">
        <v>19</v>
      </c>
      <c r="G653" s="5" t="s">
        <v>20</v>
      </c>
      <c r="H653" s="5" t="s">
        <v>195</v>
      </c>
      <c r="I653" s="5" t="s">
        <v>24</v>
      </c>
      <c r="J653" s="30">
        <v>0.0009546931861427251</v>
      </c>
      <c r="K653" s="30">
        <v>0.000956033278352573</v>
      </c>
      <c r="L653" s="30">
        <v>0.0009454322846462345</v>
      </c>
      <c r="M653" s="30">
        <v>0.0009521189205866368</v>
      </c>
      <c r="N653" s="30">
        <v>0.0009608875697375203</v>
      </c>
      <c r="O653" s="30">
        <v>0.0009591637981145577</v>
      </c>
      <c r="P653" s="30">
        <v>0.00098773333513714</v>
      </c>
      <c r="Q653" s="30">
        <v>0.0010224926691048812</v>
      </c>
      <c r="R653" s="30">
        <v>0.001086266207599596</v>
      </c>
      <c r="S653" s="30">
        <v>0.0011324560236291616</v>
      </c>
      <c r="T653" s="30">
        <v>0.001143855103759633</v>
      </c>
      <c r="U653" s="30">
        <v>0.001096908150494549</v>
      </c>
      <c r="V653" s="30">
        <v>0.0011470254286727638</v>
      </c>
      <c r="W653" s="30">
        <v>0.0012410442525627112</v>
      </c>
      <c r="X653" s="30">
        <v>0.001280870744376557</v>
      </c>
    </row>
    <row r="654" spans="1:24" ht="13.5" customHeight="1">
      <c r="A654" s="5" t="s">
        <v>378</v>
      </c>
      <c r="B654" s="5" t="s">
        <v>151</v>
      </c>
      <c r="C654" s="5" t="s">
        <v>64</v>
      </c>
      <c r="D654" s="5" t="s">
        <v>166</v>
      </c>
      <c r="E654" s="5" t="s">
        <v>18</v>
      </c>
      <c r="F654" s="5" t="s">
        <v>19</v>
      </c>
      <c r="G654" s="5" t="s">
        <v>20</v>
      </c>
      <c r="H654" s="5" t="s">
        <v>195</v>
      </c>
      <c r="I654" s="5" t="s">
        <v>22</v>
      </c>
      <c r="J654" s="30">
        <v>0.0026140419884990167</v>
      </c>
      <c r="K654" s="30">
        <v>0.0026292240776960084</v>
      </c>
      <c r="L654" s="30">
        <v>0.002230618266362284</v>
      </c>
      <c r="M654" s="30">
        <v>0.002087104771274924</v>
      </c>
      <c r="N654" s="30">
        <v>0.0024235058937998495</v>
      </c>
      <c r="O654" s="30">
        <v>0.0022487693644636193</v>
      </c>
      <c r="P654" s="30">
        <v>0.002271308266511313</v>
      </c>
      <c r="Q654" s="30">
        <v>0.002292620169085936</v>
      </c>
      <c r="R654" s="30">
        <v>0.002370729752360674</v>
      </c>
      <c r="S654" s="30">
        <v>0.0025283002046286394</v>
      </c>
      <c r="T654" s="30">
        <v>0.002456642428399607</v>
      </c>
      <c r="U654" s="30">
        <v>0.0023832013254301673</v>
      </c>
      <c r="V654" s="30">
        <v>0.0022621870738019348</v>
      </c>
      <c r="W654" s="30">
        <v>0.002453067817268541</v>
      </c>
      <c r="X654" s="30">
        <v>0.002525150583732863</v>
      </c>
    </row>
    <row r="655" spans="1:24" ht="13.5" customHeight="1">
      <c r="A655" s="5" t="s">
        <v>378</v>
      </c>
      <c r="B655" s="5" t="s">
        <v>151</v>
      </c>
      <c r="C655" s="5" t="s">
        <v>64</v>
      </c>
      <c r="D655" s="5" t="s">
        <v>166</v>
      </c>
      <c r="E655" s="5" t="s">
        <v>18</v>
      </c>
      <c r="F655" s="5" t="s">
        <v>19</v>
      </c>
      <c r="G655" s="5" t="s">
        <v>20</v>
      </c>
      <c r="H655" s="5" t="s">
        <v>195</v>
      </c>
      <c r="I655" s="5" t="s">
        <v>23</v>
      </c>
      <c r="J655" s="30">
        <v>1.3199189263771423</v>
      </c>
      <c r="K655" s="30">
        <v>1.3275848808496493</v>
      </c>
      <c r="L655" s="30">
        <v>1.1263152161472085</v>
      </c>
      <c r="M655" s="30">
        <v>1.0538503593508155</v>
      </c>
      <c r="N655" s="30">
        <v>1.220328003182444</v>
      </c>
      <c r="O655" s="30">
        <v>1.1323414707488146</v>
      </c>
      <c r="P655" s="30">
        <v>1.1468609845576963</v>
      </c>
      <c r="Q655" s="30">
        <v>1.154422029735528</v>
      </c>
      <c r="R655" s="30">
        <v>1.2061622722707606</v>
      </c>
      <c r="S655" s="30">
        <v>1.273095950809783</v>
      </c>
      <c r="T655" s="30">
        <v>1.2627310537454786</v>
      </c>
      <c r="U655" s="30">
        <v>1.20003310991912</v>
      </c>
      <c r="V655" s="30">
        <v>1.162779668074129</v>
      </c>
      <c r="W655" s="30">
        <v>1.2352135634482857</v>
      </c>
      <c r="X655" s="30">
        <v>1.2715099961032736</v>
      </c>
    </row>
    <row r="656" spans="1:24" ht="13.5" customHeight="1">
      <c r="A656" s="5" t="s">
        <v>378</v>
      </c>
      <c r="B656" s="5" t="s">
        <v>151</v>
      </c>
      <c r="C656" s="5" t="s">
        <v>64</v>
      </c>
      <c r="D656" s="5" t="s">
        <v>166</v>
      </c>
      <c r="E656" s="5" t="s">
        <v>18</v>
      </c>
      <c r="F656" s="5" t="s">
        <v>19</v>
      </c>
      <c r="G656" s="5" t="s">
        <v>20</v>
      </c>
      <c r="H656" s="5" t="s">
        <v>195</v>
      </c>
      <c r="I656" s="5" t="s">
        <v>24</v>
      </c>
      <c r="J656" s="30">
        <v>0.0007717647775568524</v>
      </c>
      <c r="K656" s="30">
        <v>0.000776247108653107</v>
      </c>
      <c r="L656" s="30">
        <v>0.000658563488164103</v>
      </c>
      <c r="M656" s="30">
        <v>0.000616192837233549</v>
      </c>
      <c r="N656" s="30">
        <v>0.0007155112638837652</v>
      </c>
      <c r="O656" s="30">
        <v>0.0006639223837940209</v>
      </c>
      <c r="P656" s="30">
        <v>0.0006705767263033399</v>
      </c>
      <c r="Q656" s="30">
        <v>0.0006768688118253716</v>
      </c>
      <c r="R656" s="30">
        <v>0.0006999297364112465</v>
      </c>
      <c r="S656" s="30">
        <v>0.0007464505366046459</v>
      </c>
      <c r="T656" s="30">
        <v>0.0007252944312417886</v>
      </c>
      <c r="U656" s="30">
        <v>0.0007036118198889066</v>
      </c>
      <c r="V656" s="30">
        <v>0.0006678838027415235</v>
      </c>
      <c r="W656" s="30">
        <v>0.000724239069860236</v>
      </c>
      <c r="X656" s="30">
        <v>0.0007455206485306548</v>
      </c>
    </row>
    <row r="657" spans="1:24" ht="13.5" customHeight="1">
      <c r="A657" s="5" t="s">
        <v>378</v>
      </c>
      <c r="B657" s="5" t="s">
        <v>151</v>
      </c>
      <c r="C657" s="5" t="s">
        <v>64</v>
      </c>
      <c r="D657" s="5" t="s">
        <v>167</v>
      </c>
      <c r="E657" s="5" t="s">
        <v>18</v>
      </c>
      <c r="F657" s="5" t="s">
        <v>19</v>
      </c>
      <c r="G657" s="5" t="s">
        <v>20</v>
      </c>
      <c r="H657" s="5" t="s">
        <v>195</v>
      </c>
      <c r="I657" s="5" t="s">
        <v>22</v>
      </c>
      <c r="J657" s="30">
        <v>0.0013250429153618185</v>
      </c>
      <c r="K657" s="30">
        <v>0.0012935516320527211</v>
      </c>
      <c r="L657" s="30">
        <v>0.001233226514755871</v>
      </c>
      <c r="M657" s="30">
        <v>0.001191091353035398</v>
      </c>
      <c r="N657" s="30">
        <v>0.0012256442689180783</v>
      </c>
      <c r="O657" s="30">
        <v>0.001186877730503418</v>
      </c>
      <c r="P657" s="30">
        <v>0.0011896053569887997</v>
      </c>
      <c r="Q657" s="30">
        <v>0.001221300023294104</v>
      </c>
      <c r="R657" s="30">
        <v>0.001269049540161576</v>
      </c>
      <c r="S657" s="30">
        <v>0.0013282878280029694</v>
      </c>
      <c r="T657" s="30">
        <v>0.00130970206645098</v>
      </c>
      <c r="U657" s="30">
        <v>0.001256520809086913</v>
      </c>
      <c r="V657" s="30">
        <v>0.0012381097707003358</v>
      </c>
      <c r="W657" s="30">
        <v>0.0012621345562448974</v>
      </c>
      <c r="X657" s="30">
        <v>0.001296630739518593</v>
      </c>
    </row>
    <row r="658" spans="1:24" ht="13.5" customHeight="1">
      <c r="A658" s="5" t="s">
        <v>378</v>
      </c>
      <c r="B658" s="5" t="s">
        <v>151</v>
      </c>
      <c r="C658" s="5" t="s">
        <v>64</v>
      </c>
      <c r="D658" s="5" t="s">
        <v>167</v>
      </c>
      <c r="E658" s="5" t="s">
        <v>18</v>
      </c>
      <c r="F658" s="5" t="s">
        <v>19</v>
      </c>
      <c r="G658" s="5" t="s">
        <v>20</v>
      </c>
      <c r="H658" s="5" t="s">
        <v>195</v>
      </c>
      <c r="I658" s="5" t="s">
        <v>23</v>
      </c>
      <c r="J658" s="30">
        <v>0.6690593456198678</v>
      </c>
      <c r="K658" s="30">
        <v>0.6531583229743022</v>
      </c>
      <c r="L658" s="30">
        <v>0.6226981144518854</v>
      </c>
      <c r="M658" s="30">
        <v>0.6014226346908474</v>
      </c>
      <c r="N658" s="30">
        <v>0.617158814066548</v>
      </c>
      <c r="O658" s="30">
        <v>0.5976383777701532</v>
      </c>
      <c r="P658" s="30">
        <v>0.6006723046215307</v>
      </c>
      <c r="Q658" s="30">
        <v>0.6149713200723305</v>
      </c>
      <c r="R658" s="30">
        <v>0.6456575978182513</v>
      </c>
      <c r="S658" s="30">
        <v>0.6688437758477671</v>
      </c>
      <c r="T658" s="30">
        <v>0.6731958429699735</v>
      </c>
      <c r="U658" s="30">
        <v>0.6327063341719514</v>
      </c>
      <c r="V658" s="30">
        <v>0.636396912035543</v>
      </c>
      <c r="W658" s="30">
        <v>0.6355330707923162</v>
      </c>
      <c r="X658" s="30">
        <v>0.6529032197816389</v>
      </c>
    </row>
    <row r="659" spans="1:24" ht="13.5" customHeight="1">
      <c r="A659" s="5" t="s">
        <v>378</v>
      </c>
      <c r="B659" s="5" t="s">
        <v>151</v>
      </c>
      <c r="C659" s="5" t="s">
        <v>64</v>
      </c>
      <c r="D659" s="5" t="s">
        <v>167</v>
      </c>
      <c r="E659" s="5" t="s">
        <v>18</v>
      </c>
      <c r="F659" s="5" t="s">
        <v>19</v>
      </c>
      <c r="G659" s="5" t="s">
        <v>20</v>
      </c>
      <c r="H659" s="5" t="s">
        <v>195</v>
      </c>
      <c r="I659" s="5" t="s">
        <v>24</v>
      </c>
      <c r="J659" s="30">
        <v>0.00039120314644015586</v>
      </c>
      <c r="K659" s="30">
        <v>0.0003819057199393748</v>
      </c>
      <c r="L659" s="30">
        <v>0.0003640954472136382</v>
      </c>
      <c r="M659" s="30">
        <v>0.0003516555423247366</v>
      </c>
      <c r="N659" s="30">
        <v>0.00036185687939486116</v>
      </c>
      <c r="O659" s="30">
        <v>0.00035041152043434245</v>
      </c>
      <c r="P659" s="30">
        <v>0.00035121681968240746</v>
      </c>
      <c r="Q659" s="30">
        <v>0.0003605742925915927</v>
      </c>
      <c r="R659" s="30">
        <v>0.00037467176900008435</v>
      </c>
      <c r="S659" s="30">
        <v>0.0003921611682675433</v>
      </c>
      <c r="T659" s="30">
        <v>0.00038667394342838454</v>
      </c>
      <c r="U659" s="30">
        <v>0.0003709728103018505</v>
      </c>
      <c r="V659" s="30">
        <v>0.0003655371703972419</v>
      </c>
      <c r="W659" s="30">
        <v>0.000372630202319922</v>
      </c>
      <c r="X659" s="30">
        <v>0.00038281478976263223</v>
      </c>
    </row>
    <row r="660" spans="1:24" ht="13.5" customHeight="1">
      <c r="A660" s="5" t="s">
        <v>378</v>
      </c>
      <c r="B660" s="5" t="s">
        <v>151</v>
      </c>
      <c r="C660" s="5" t="s">
        <v>64</v>
      </c>
      <c r="D660" s="5" t="s">
        <v>168</v>
      </c>
      <c r="E660" s="5" t="s">
        <v>18</v>
      </c>
      <c r="F660" s="5" t="s">
        <v>19</v>
      </c>
      <c r="G660" s="5" t="s">
        <v>20</v>
      </c>
      <c r="H660" s="5" t="s">
        <v>195</v>
      </c>
      <c r="I660" s="5" t="s">
        <v>22</v>
      </c>
      <c r="J660" s="30">
        <v>0.0011146495451188436</v>
      </c>
      <c r="K660" s="30">
        <v>0.0012647288084416746</v>
      </c>
      <c r="L660" s="30">
        <v>0.0010791011892714952</v>
      </c>
      <c r="M660" s="30">
        <v>0.001067479590496152</v>
      </c>
      <c r="N660" s="30">
        <v>0.0010034545953821303</v>
      </c>
      <c r="O660" s="30">
        <v>0.0007909664062401383</v>
      </c>
      <c r="P660" s="30">
        <v>0.0007204066095744301</v>
      </c>
      <c r="Q660" s="30">
        <v>0.0009106361394582032</v>
      </c>
      <c r="R660" s="30">
        <v>0.0006815190168710966</v>
      </c>
      <c r="S660" s="30">
        <v>0.0005673352885985037</v>
      </c>
      <c r="T660" s="30">
        <v>0.00047227317053521144</v>
      </c>
      <c r="U660" s="30">
        <v>0.0006278414675123375</v>
      </c>
      <c r="V660" s="30">
        <v>0.00035084267326939805</v>
      </c>
      <c r="W660" s="30">
        <v>0.00035259833203841535</v>
      </c>
      <c r="X660" s="30">
        <v>0.00037171578917903126</v>
      </c>
    </row>
    <row r="661" spans="1:24" ht="13.5" customHeight="1">
      <c r="A661" s="5" t="s">
        <v>378</v>
      </c>
      <c r="B661" s="5" t="s">
        <v>151</v>
      </c>
      <c r="C661" s="5" t="s">
        <v>64</v>
      </c>
      <c r="D661" s="5" t="s">
        <v>168</v>
      </c>
      <c r="E661" s="5" t="s">
        <v>18</v>
      </c>
      <c r="F661" s="5" t="s">
        <v>19</v>
      </c>
      <c r="G661" s="5" t="s">
        <v>20</v>
      </c>
      <c r="H661" s="5" t="s">
        <v>195</v>
      </c>
      <c r="I661" s="5" t="s">
        <v>23</v>
      </c>
      <c r="J661" s="30">
        <v>0.5628245595721378</v>
      </c>
      <c r="K661" s="30">
        <v>0.6386046966120512</v>
      </c>
      <c r="L661" s="30">
        <v>0.544874982675155</v>
      </c>
      <c r="M661" s="30">
        <v>0.5390068412123069</v>
      </c>
      <c r="N661" s="30">
        <v>0.5052778067508401</v>
      </c>
      <c r="O661" s="30">
        <v>0.3982818682557485</v>
      </c>
      <c r="P661" s="30">
        <v>0.3637578596090086</v>
      </c>
      <c r="Q661" s="30">
        <v>0.4585401605722588</v>
      </c>
      <c r="R661" s="30">
        <v>0.3467381826909798</v>
      </c>
      <c r="S661" s="30">
        <v>0.2856750386461101</v>
      </c>
      <c r="T661" s="30">
        <v>0.24275164809969663</v>
      </c>
      <c r="U661" s="30">
        <v>0.31614221625150385</v>
      </c>
      <c r="V661" s="30">
        <v>0.18033553983880157</v>
      </c>
      <c r="W661" s="30">
        <v>0.17754675966034014</v>
      </c>
      <c r="X661" s="30">
        <v>0.18717313125614224</v>
      </c>
    </row>
    <row r="662" spans="1:24" ht="13.5" customHeight="1">
      <c r="A662" s="5" t="s">
        <v>378</v>
      </c>
      <c r="B662" s="5" t="s">
        <v>151</v>
      </c>
      <c r="C662" s="5" t="s">
        <v>64</v>
      </c>
      <c r="D662" s="5" t="s">
        <v>168</v>
      </c>
      <c r="E662" s="5" t="s">
        <v>18</v>
      </c>
      <c r="F662" s="5" t="s">
        <v>19</v>
      </c>
      <c r="G662" s="5" t="s">
        <v>20</v>
      </c>
      <c r="H662" s="5" t="s">
        <v>195</v>
      </c>
      <c r="I662" s="5" t="s">
        <v>24</v>
      </c>
      <c r="J662" s="30">
        <v>0.0003290870085588968</v>
      </c>
      <c r="K662" s="30">
        <v>0.0003733961243970659</v>
      </c>
      <c r="L662" s="30">
        <v>0.0003185917796896796</v>
      </c>
      <c r="M662" s="30">
        <v>0.0003151606410036258</v>
      </c>
      <c r="N662" s="30">
        <v>0.00029625802339853374</v>
      </c>
      <c r="O662" s="30">
        <v>0.00023352341517565982</v>
      </c>
      <c r="P662" s="30">
        <v>0.0002126914752076889</v>
      </c>
      <c r="Q662" s="30">
        <v>0.0002688544792686124</v>
      </c>
      <c r="R662" s="30">
        <v>0.0002012103764095619</v>
      </c>
      <c r="S662" s="30">
        <v>0.0001674989899671773</v>
      </c>
      <c r="T662" s="30">
        <v>0.00013943303130087197</v>
      </c>
      <c r="U662" s="30">
        <v>0.000185362718979833</v>
      </c>
      <c r="V662" s="30">
        <v>0.00010358212258429846</v>
      </c>
      <c r="W662" s="30">
        <v>0.0001041004599351512</v>
      </c>
      <c r="X662" s="30">
        <v>0.00010974466156714256</v>
      </c>
    </row>
    <row r="663" spans="1:24" ht="13.5" customHeight="1">
      <c r="A663" s="5" t="s">
        <v>378</v>
      </c>
      <c r="B663" s="5" t="s">
        <v>151</v>
      </c>
      <c r="C663" s="5" t="s">
        <v>64</v>
      </c>
      <c r="D663" s="5" t="s">
        <v>169</v>
      </c>
      <c r="E663" s="5" t="s">
        <v>18</v>
      </c>
      <c r="F663" s="5" t="s">
        <v>19</v>
      </c>
      <c r="G663" s="5" t="s">
        <v>20</v>
      </c>
      <c r="H663" s="5" t="s">
        <v>195</v>
      </c>
      <c r="I663" s="5" t="s">
        <v>22</v>
      </c>
      <c r="J663" s="30">
        <v>0.0028766005305594297</v>
      </c>
      <c r="K663" s="30">
        <v>0.002763610453505154</v>
      </c>
      <c r="L663" s="30">
        <v>0.0025154504060997743</v>
      </c>
      <c r="M663" s="30">
        <v>0.002604772702629707</v>
      </c>
      <c r="N663" s="30">
        <v>0.0027785682514727315</v>
      </c>
      <c r="O663" s="30">
        <v>0.0025979856689483517</v>
      </c>
      <c r="P663" s="30">
        <v>0.0027142913769998053</v>
      </c>
      <c r="Q663" s="30">
        <v>0.002675546957445128</v>
      </c>
      <c r="R663" s="30">
        <v>0.0030177511537866925</v>
      </c>
      <c r="S663" s="30">
        <v>0.003451378379418743</v>
      </c>
      <c r="T663" s="30">
        <v>0.0030853079513043563</v>
      </c>
      <c r="U663" s="30">
        <v>0.002800737753309481</v>
      </c>
      <c r="V663" s="30">
        <v>0.0034904682176650804</v>
      </c>
      <c r="W663" s="30">
        <v>0.003641815648440019</v>
      </c>
      <c r="X663" s="30">
        <v>0.003784289090615262</v>
      </c>
    </row>
    <row r="664" spans="1:24" ht="13.5" customHeight="1">
      <c r="A664" s="5" t="s">
        <v>378</v>
      </c>
      <c r="B664" s="5" t="s">
        <v>151</v>
      </c>
      <c r="C664" s="5" t="s">
        <v>64</v>
      </c>
      <c r="D664" s="5" t="s">
        <v>169</v>
      </c>
      <c r="E664" s="5" t="s">
        <v>18</v>
      </c>
      <c r="F664" s="5" t="s">
        <v>19</v>
      </c>
      <c r="G664" s="5" t="s">
        <v>20</v>
      </c>
      <c r="H664" s="5" t="s">
        <v>195</v>
      </c>
      <c r="I664" s="5" t="s">
        <v>23</v>
      </c>
      <c r="J664" s="30">
        <v>1.4524936862594506</v>
      </c>
      <c r="K664" s="30">
        <v>1.395441143931167</v>
      </c>
      <c r="L664" s="30">
        <v>1.270136674920289</v>
      </c>
      <c r="M664" s="30">
        <v>1.3152385479032191</v>
      </c>
      <c r="N664" s="30">
        <v>1.3991154940867196</v>
      </c>
      <c r="O664" s="30">
        <v>1.308185250052535</v>
      </c>
      <c r="P664" s="30">
        <v>1.3705382606579601</v>
      </c>
      <c r="Q664" s="30">
        <v>1.3472403282999927</v>
      </c>
      <c r="R664" s="30">
        <v>1.535349014443594</v>
      </c>
      <c r="S664" s="30">
        <v>1.7379011525238632</v>
      </c>
      <c r="T664" s="30">
        <v>1.5858694433678193</v>
      </c>
      <c r="U664" s="30">
        <v>1.4102786870367363</v>
      </c>
      <c r="V664" s="30">
        <v>1.7941245985190581</v>
      </c>
      <c r="W664" s="30">
        <v>1.8337936085029467</v>
      </c>
      <c r="X664" s="30">
        <v>1.9055344413356823</v>
      </c>
    </row>
    <row r="665" spans="1:24" ht="13.5" customHeight="1">
      <c r="A665" s="5" t="s">
        <v>378</v>
      </c>
      <c r="B665" s="5" t="s">
        <v>151</v>
      </c>
      <c r="C665" s="5" t="s">
        <v>64</v>
      </c>
      <c r="D665" s="5" t="s">
        <v>169</v>
      </c>
      <c r="E665" s="5" t="s">
        <v>18</v>
      </c>
      <c r="F665" s="5" t="s">
        <v>19</v>
      </c>
      <c r="G665" s="5" t="s">
        <v>20</v>
      </c>
      <c r="H665" s="5" t="s">
        <v>195</v>
      </c>
      <c r="I665" s="5" t="s">
        <v>24</v>
      </c>
      <c r="J665" s="30">
        <v>0.0008492820614032603</v>
      </c>
      <c r="K665" s="30">
        <v>0.0008159230862729502</v>
      </c>
      <c r="L665" s="30">
        <v>0.0007426567865627906</v>
      </c>
      <c r="M665" s="30">
        <v>0.00076902813125258</v>
      </c>
      <c r="N665" s="30">
        <v>0.0008203391980538541</v>
      </c>
      <c r="O665" s="30">
        <v>0.0007670243403561802</v>
      </c>
      <c r="P665" s="30">
        <v>0.0008013622160666093</v>
      </c>
      <c r="Q665" s="30">
        <v>0.0007899233874361806</v>
      </c>
      <c r="R665" s="30">
        <v>0.0008909551025465474</v>
      </c>
      <c r="S665" s="30">
        <v>0.0010189783786855337</v>
      </c>
      <c r="T665" s="30">
        <v>0.0009109004427660481</v>
      </c>
      <c r="U665" s="30">
        <v>0.0008268844795485135</v>
      </c>
      <c r="V665" s="30">
        <v>0.0010305191880725475</v>
      </c>
      <c r="W665" s="30">
        <v>0.00107520271525372</v>
      </c>
      <c r="X665" s="30">
        <v>0.0011172663029435535</v>
      </c>
    </row>
    <row r="666" spans="1:24" ht="13.5" customHeight="1">
      <c r="A666" s="5" t="s">
        <v>378</v>
      </c>
      <c r="B666" s="5" t="s">
        <v>151</v>
      </c>
      <c r="C666" s="5" t="s">
        <v>64</v>
      </c>
      <c r="D666" s="5" t="s">
        <v>170</v>
      </c>
      <c r="E666" s="5" t="s">
        <v>171</v>
      </c>
      <c r="F666" s="5" t="s">
        <v>19</v>
      </c>
      <c r="G666" s="5" t="s">
        <v>20</v>
      </c>
      <c r="H666" s="5" t="s">
        <v>195</v>
      </c>
      <c r="I666" s="5" t="s">
        <v>22</v>
      </c>
      <c r="J666" s="30">
        <v>0.00015625658171756335</v>
      </c>
      <c r="K666" s="30">
        <v>0.00015540059766847082</v>
      </c>
      <c r="L666" s="30">
        <v>0.00015541869924128667</v>
      </c>
      <c r="M666" s="30">
        <v>0.00029527340131924555</v>
      </c>
      <c r="N666" s="30">
        <v>0.0002987341172358396</v>
      </c>
      <c r="O666" s="30">
        <v>6.0794212534070646E-05</v>
      </c>
      <c r="P666" s="30">
        <v>6.113908176217991E-05</v>
      </c>
      <c r="Q666" s="30">
        <v>6.111953843544544E-05</v>
      </c>
      <c r="R666" s="30">
        <v>7.229961718336757E-05</v>
      </c>
      <c r="S666" s="30">
        <v>7.982166314108137E-05</v>
      </c>
      <c r="T666" s="30">
        <v>7.642988678880987E-05</v>
      </c>
      <c r="U666" s="30">
        <v>4.759903194208035E-05</v>
      </c>
      <c r="V666" s="30">
        <v>6.830732469374561E-05</v>
      </c>
      <c r="W666" s="30">
        <v>8.501012689386406E-05</v>
      </c>
      <c r="X666" s="30">
        <v>0.00012042094567359269</v>
      </c>
    </row>
    <row r="667" spans="1:24" ht="13.5" customHeight="1">
      <c r="A667" s="5" t="s">
        <v>378</v>
      </c>
      <c r="B667" s="5" t="s">
        <v>151</v>
      </c>
      <c r="C667" s="5" t="s">
        <v>64</v>
      </c>
      <c r="D667" s="5" t="s">
        <v>170</v>
      </c>
      <c r="E667" s="5" t="s">
        <v>171</v>
      </c>
      <c r="F667" s="5" t="s">
        <v>19</v>
      </c>
      <c r="G667" s="5" t="s">
        <v>20</v>
      </c>
      <c r="H667" s="5" t="s">
        <v>195</v>
      </c>
      <c r="I667" s="5" t="s">
        <v>23</v>
      </c>
      <c r="J667" s="30">
        <v>0.07889927571455535</v>
      </c>
      <c r="K667" s="30">
        <v>0.07846706018318857</v>
      </c>
      <c r="L667" s="30">
        <v>0.07847620028448073</v>
      </c>
      <c r="M667" s="30">
        <v>0.14909360774300828</v>
      </c>
      <c r="N667" s="30">
        <v>0.15042406527730515</v>
      </c>
      <c r="O667" s="30">
        <v>0.03061221356075588</v>
      </c>
      <c r="P667" s="30">
        <v>0.03087120693327424</v>
      </c>
      <c r="Q667" s="30">
        <v>0.030776027607432588</v>
      </c>
      <c r="R667" s="30">
        <v>0.03678406214768324</v>
      </c>
      <c r="S667" s="30">
        <v>0.0401932634209233</v>
      </c>
      <c r="T667" s="30">
        <v>0.039285485900100545</v>
      </c>
      <c r="U667" s="30">
        <v>0.023967934945774663</v>
      </c>
      <c r="V667" s="30">
        <v>0.03511043328566886</v>
      </c>
      <c r="W667" s="30">
        <v>0.0428058535644902</v>
      </c>
      <c r="X667" s="30">
        <v>0.06063655654857399</v>
      </c>
    </row>
    <row r="668" spans="1:24" ht="13.5" customHeight="1">
      <c r="A668" s="5" t="s">
        <v>378</v>
      </c>
      <c r="B668" s="5" t="s">
        <v>151</v>
      </c>
      <c r="C668" s="5" t="s">
        <v>64</v>
      </c>
      <c r="D668" s="5" t="s">
        <v>170</v>
      </c>
      <c r="E668" s="5" t="s">
        <v>171</v>
      </c>
      <c r="F668" s="5" t="s">
        <v>19</v>
      </c>
      <c r="G668" s="5" t="s">
        <v>20</v>
      </c>
      <c r="H668" s="5" t="s">
        <v>195</v>
      </c>
      <c r="I668" s="5" t="s">
        <v>24</v>
      </c>
      <c r="J668" s="30">
        <v>4.613289555470918E-05</v>
      </c>
      <c r="K668" s="30">
        <v>4.5880176454500914E-05</v>
      </c>
      <c r="L668" s="30">
        <v>4.5885520728379875E-05</v>
      </c>
      <c r="M668" s="30">
        <v>8.717595657996775E-05</v>
      </c>
      <c r="N668" s="30">
        <v>8.819769175534313E-05</v>
      </c>
      <c r="O668" s="30">
        <v>1.794876751005895E-05</v>
      </c>
      <c r="P668" s="30">
        <v>1.8050586044072166E-05</v>
      </c>
      <c r="Q668" s="30">
        <v>1.8044816109512464E-05</v>
      </c>
      <c r="R668" s="30">
        <v>2.13456012636609E-05</v>
      </c>
      <c r="S668" s="30">
        <v>2.3566395784509737E-05</v>
      </c>
      <c r="T668" s="30">
        <v>2.256501419479149E-05</v>
      </c>
      <c r="U668" s="30">
        <v>1.4053047525757056E-05</v>
      </c>
      <c r="V668" s="30">
        <v>2.016692443339156E-05</v>
      </c>
      <c r="W668" s="30">
        <v>2.5098227940093198E-05</v>
      </c>
      <c r="X668" s="30">
        <v>3.5552850627441654E-05</v>
      </c>
    </row>
    <row r="669" spans="1:24" ht="13.5" customHeight="1">
      <c r="A669" s="5" t="s">
        <v>378</v>
      </c>
      <c r="B669" s="5" t="s">
        <v>151</v>
      </c>
      <c r="C669" s="5" t="s">
        <v>64</v>
      </c>
      <c r="D669" s="5" t="s">
        <v>170</v>
      </c>
      <c r="E669" s="5" t="s">
        <v>172</v>
      </c>
      <c r="F669" s="5" t="s">
        <v>19</v>
      </c>
      <c r="G669" s="5" t="s">
        <v>20</v>
      </c>
      <c r="H669" s="5" t="s">
        <v>195</v>
      </c>
      <c r="I669" s="5" t="s">
        <v>22</v>
      </c>
      <c r="J669" s="30">
        <v>0.0005729416252670701</v>
      </c>
      <c r="K669" s="30">
        <v>0.0005161377494511252</v>
      </c>
      <c r="L669" s="30">
        <v>0.0004437798577270291</v>
      </c>
      <c r="M669" s="30">
        <v>0.00044972445278461897</v>
      </c>
      <c r="N669" s="30">
        <v>0.0004674724558677099</v>
      </c>
      <c r="O669" s="30">
        <v>0.00038572671628647114</v>
      </c>
      <c r="P669" s="30">
        <v>0.00038239030604834165</v>
      </c>
      <c r="Q669" s="30">
        <v>0.0003842457110749844</v>
      </c>
      <c r="R669" s="30">
        <v>0.00045085517805126937</v>
      </c>
      <c r="S669" s="30">
        <v>0.0005002167421228036</v>
      </c>
      <c r="T669" s="30">
        <v>0.0004356332985093997</v>
      </c>
      <c r="U669" s="30">
        <v>0.00040709426169816866</v>
      </c>
      <c r="V669" s="30">
        <v>0.000522586944389075</v>
      </c>
      <c r="W669" s="30">
        <v>0.0005623535372215568</v>
      </c>
      <c r="X669" s="30">
        <v>0.0005167455571390265</v>
      </c>
    </row>
    <row r="670" spans="1:24" ht="13.5" customHeight="1">
      <c r="A670" s="5" t="s">
        <v>378</v>
      </c>
      <c r="B670" s="5" t="s">
        <v>151</v>
      </c>
      <c r="C670" s="5" t="s">
        <v>64</v>
      </c>
      <c r="D670" s="5" t="s">
        <v>170</v>
      </c>
      <c r="E670" s="5" t="s">
        <v>172</v>
      </c>
      <c r="F670" s="5" t="s">
        <v>19</v>
      </c>
      <c r="G670" s="5" t="s">
        <v>20</v>
      </c>
      <c r="H670" s="5" t="s">
        <v>195</v>
      </c>
      <c r="I670" s="5" t="s">
        <v>23</v>
      </c>
      <c r="J670" s="30">
        <v>0.2892977611784718</v>
      </c>
      <c r="K670" s="30">
        <v>0.2606155475373305</v>
      </c>
      <c r="L670" s="30">
        <v>0.22407958094628805</v>
      </c>
      <c r="M670" s="30">
        <v>0.22708120967324905</v>
      </c>
      <c r="N670" s="30">
        <v>0.23539027904627377</v>
      </c>
      <c r="O670" s="30">
        <v>0.1942281694730903</v>
      </c>
      <c r="P670" s="30">
        <v>0.19308190321233773</v>
      </c>
      <c r="Q670" s="30">
        <v>0.1934824266477643</v>
      </c>
      <c r="R670" s="30">
        <v>0.22938274827903077</v>
      </c>
      <c r="S670" s="30">
        <v>0.25187828081410146</v>
      </c>
      <c r="T670" s="30">
        <v>0.22391850263359264</v>
      </c>
      <c r="U670" s="30">
        <v>0.20498754665961866</v>
      </c>
      <c r="V670" s="30">
        <v>0.2686132728693175</v>
      </c>
      <c r="W670" s="30">
        <v>0.2831665360979075</v>
      </c>
      <c r="X670" s="30">
        <v>0.26020117199225895</v>
      </c>
    </row>
    <row r="671" spans="1:24" ht="13.5" customHeight="1">
      <c r="A671" s="5" t="s">
        <v>378</v>
      </c>
      <c r="B671" s="5" t="s">
        <v>151</v>
      </c>
      <c r="C671" s="5" t="s">
        <v>64</v>
      </c>
      <c r="D671" s="5" t="s">
        <v>170</v>
      </c>
      <c r="E671" s="5" t="s">
        <v>172</v>
      </c>
      <c r="F671" s="5" t="s">
        <v>19</v>
      </c>
      <c r="G671" s="5" t="s">
        <v>20</v>
      </c>
      <c r="H671" s="5" t="s">
        <v>195</v>
      </c>
      <c r="I671" s="5" t="s">
        <v>24</v>
      </c>
      <c r="J671" s="30">
        <v>0.00016915419412646832</v>
      </c>
      <c r="K671" s="30">
        <v>0.00015238352602842744</v>
      </c>
      <c r="L671" s="30">
        <v>0.00013102071990036098</v>
      </c>
      <c r="M671" s="30">
        <v>0.0001327757908221256</v>
      </c>
      <c r="N671" s="30">
        <v>0.00013801567744665724</v>
      </c>
      <c r="O671" s="30">
        <v>0.00011388122099886289</v>
      </c>
      <c r="P671" s="30">
        <v>0.00011289618559522469</v>
      </c>
      <c r="Q671" s="30">
        <v>0.00011344397184118586</v>
      </c>
      <c r="R671" s="30">
        <v>0.00013310962399608908</v>
      </c>
      <c r="S671" s="30">
        <v>0.000147683038150542</v>
      </c>
      <c r="T671" s="30">
        <v>0.00012861554527420375</v>
      </c>
      <c r="U671" s="30">
        <v>0.00012018973440612601</v>
      </c>
      <c r="V671" s="30">
        <v>0.00015428757405772694</v>
      </c>
      <c r="W671" s="30">
        <v>0.00016602818717969772</v>
      </c>
      <c r="X671" s="30">
        <v>0.00015256297401247454</v>
      </c>
    </row>
    <row r="672" spans="1:24" ht="13.5" customHeight="1">
      <c r="A672" s="5" t="s">
        <v>378</v>
      </c>
      <c r="B672" s="5" t="s">
        <v>151</v>
      </c>
      <c r="C672" s="5" t="s">
        <v>64</v>
      </c>
      <c r="D672" s="5" t="s">
        <v>170</v>
      </c>
      <c r="E672" s="5" t="s">
        <v>173</v>
      </c>
      <c r="F672" s="5" t="s">
        <v>19</v>
      </c>
      <c r="G672" s="5" t="s">
        <v>20</v>
      </c>
      <c r="H672" s="5" t="s">
        <v>195</v>
      </c>
      <c r="I672" s="5" t="s">
        <v>22</v>
      </c>
      <c r="J672" s="30">
        <v>0.0006190380022599628</v>
      </c>
      <c r="K672" s="30">
        <v>0.0005811867970269259</v>
      </c>
      <c r="L672" s="30">
        <v>0.0006263517884740653</v>
      </c>
      <c r="M672" s="30">
        <v>0.0004707817310612943</v>
      </c>
      <c r="N672" s="30">
        <v>0.0005240470443794958</v>
      </c>
      <c r="O672" s="30">
        <v>0.0007282015619910662</v>
      </c>
      <c r="P672" s="30">
        <v>0.0005298200891057407</v>
      </c>
      <c r="Q672" s="30">
        <v>0.000641823093092187</v>
      </c>
      <c r="R672" s="30">
        <v>0.0005969737196420006</v>
      </c>
      <c r="S672" s="30">
        <v>0.0006517348255518844</v>
      </c>
      <c r="T672" s="30">
        <v>0.0006455014243325253</v>
      </c>
      <c r="U672" s="30">
        <v>2.1342024128686376E-07</v>
      </c>
      <c r="V672" s="30">
        <v>0.0005746385615802473</v>
      </c>
      <c r="W672" s="30">
        <v>0.0005567790457609856</v>
      </c>
      <c r="X672" s="30">
        <v>0.0005284596363693007</v>
      </c>
    </row>
    <row r="673" spans="1:24" ht="13.5" customHeight="1">
      <c r="A673" s="5" t="s">
        <v>378</v>
      </c>
      <c r="B673" s="5" t="s">
        <v>151</v>
      </c>
      <c r="C673" s="5" t="s">
        <v>64</v>
      </c>
      <c r="D673" s="5" t="s">
        <v>170</v>
      </c>
      <c r="E673" s="5" t="s">
        <v>173</v>
      </c>
      <c r="F673" s="5" t="s">
        <v>19</v>
      </c>
      <c r="G673" s="5" t="s">
        <v>20</v>
      </c>
      <c r="H673" s="5" t="s">
        <v>195</v>
      </c>
      <c r="I673" s="5" t="s">
        <v>23</v>
      </c>
      <c r="J673" s="30">
        <v>0.3125733935891323</v>
      </c>
      <c r="K673" s="30">
        <v>0.29346102952111736</v>
      </c>
      <c r="L673" s="30">
        <v>0.31626637361391496</v>
      </c>
      <c r="M673" s="30">
        <v>0.23771374742805892</v>
      </c>
      <c r="N673" s="30">
        <v>0.26387775036048955</v>
      </c>
      <c r="O673" s="30">
        <v>0.3666773661794466</v>
      </c>
      <c r="P673" s="30">
        <v>0.2675242273315742</v>
      </c>
      <c r="Q673" s="30">
        <v>0.3231825000274803</v>
      </c>
      <c r="R673" s="30">
        <v>0.3037238544175397</v>
      </c>
      <c r="S673" s="30">
        <v>0.3281734367986949</v>
      </c>
      <c r="T673" s="30">
        <v>0.3317921584023992</v>
      </c>
      <c r="U673" s="30">
        <v>0.00010746526243431662</v>
      </c>
      <c r="V673" s="30">
        <v>0.2953681610309551</v>
      </c>
      <c r="W673" s="30">
        <v>0.2803595662241225</v>
      </c>
      <c r="X673" s="30">
        <v>0.26609965936659247</v>
      </c>
    </row>
    <row r="674" spans="1:24" ht="13.5" customHeight="1">
      <c r="A674" s="5" t="s">
        <v>378</v>
      </c>
      <c r="B674" s="5" t="s">
        <v>151</v>
      </c>
      <c r="C674" s="5" t="s">
        <v>64</v>
      </c>
      <c r="D674" s="5" t="s">
        <v>170</v>
      </c>
      <c r="E674" s="5" t="s">
        <v>173</v>
      </c>
      <c r="F674" s="5" t="s">
        <v>19</v>
      </c>
      <c r="G674" s="5" t="s">
        <v>20</v>
      </c>
      <c r="H674" s="5" t="s">
        <v>195</v>
      </c>
      <c r="I674" s="5" t="s">
        <v>24</v>
      </c>
      <c r="J674" s="30">
        <v>0.0001827636006672271</v>
      </c>
      <c r="K674" s="30">
        <v>0.0001715884829317591</v>
      </c>
      <c r="L674" s="30">
        <v>0.00018492290897805736</v>
      </c>
      <c r="M674" s="30">
        <v>0.00013899270155142974</v>
      </c>
      <c r="N674" s="30">
        <v>0.0001547186511977559</v>
      </c>
      <c r="O674" s="30">
        <v>0.0002149928421116481</v>
      </c>
      <c r="P674" s="30">
        <v>0.00015642307392645677</v>
      </c>
      <c r="Q674" s="30">
        <v>0.00018949062748435997</v>
      </c>
      <c r="R674" s="30">
        <v>0.0001762493838943049</v>
      </c>
      <c r="S674" s="30">
        <v>0.00019241694849627067</v>
      </c>
      <c r="T674" s="30">
        <v>0.00019057661099341225</v>
      </c>
      <c r="U674" s="30">
        <v>6.300978552278836E-08</v>
      </c>
      <c r="V674" s="30">
        <v>0.00016965519437131107</v>
      </c>
      <c r="W674" s="30">
        <v>0.00016438238493895763</v>
      </c>
      <c r="X674" s="30">
        <v>0.0001560214164518888</v>
      </c>
    </row>
    <row r="675" spans="1:24" ht="13.5" customHeight="1">
      <c r="A675" s="5" t="s">
        <v>378</v>
      </c>
      <c r="B675" s="5" t="s">
        <v>151</v>
      </c>
      <c r="C675" s="5" t="s">
        <v>64</v>
      </c>
      <c r="D675" s="5" t="s">
        <v>174</v>
      </c>
      <c r="E675" s="5" t="s">
        <v>175</v>
      </c>
      <c r="F675" s="5" t="s">
        <v>19</v>
      </c>
      <c r="G675" s="5" t="s">
        <v>20</v>
      </c>
      <c r="H675" s="5" t="s">
        <v>195</v>
      </c>
      <c r="I675" s="5" t="s">
        <v>22</v>
      </c>
      <c r="J675" s="30">
        <v>4.674223793107392E-05</v>
      </c>
      <c r="K675" s="30">
        <v>5.000274481111102E-05</v>
      </c>
      <c r="L675" s="30">
        <v>3.053443793832072E-05</v>
      </c>
      <c r="M675" s="30">
        <v>5.654235159206626E-05</v>
      </c>
      <c r="N675" s="30">
        <v>5.2532313323282803E-05</v>
      </c>
      <c r="O675" s="30">
        <v>4.338941624608974E-05</v>
      </c>
      <c r="P675" s="30">
        <v>7.111899240927193E-05</v>
      </c>
      <c r="Q675" s="30">
        <v>4.1065269178103554E-05</v>
      </c>
      <c r="R675" s="30">
        <v>8.846398220971818E-05</v>
      </c>
      <c r="S675" s="30">
        <v>0.00010343224880186592</v>
      </c>
      <c r="T675" s="30">
        <v>8.278991969164109E-05</v>
      </c>
      <c r="U675" s="30">
        <v>5.504581708510467E-05</v>
      </c>
      <c r="V675" s="30">
        <v>7.242588619997188E-05</v>
      </c>
      <c r="W675" s="30">
        <v>7.493203397870168E-05</v>
      </c>
      <c r="X675" s="30">
        <v>7.399127148728527E-05</v>
      </c>
    </row>
    <row r="676" spans="1:24" ht="13.5" customHeight="1">
      <c r="A676" s="5" t="s">
        <v>378</v>
      </c>
      <c r="B676" s="5" t="s">
        <v>151</v>
      </c>
      <c r="C676" s="5" t="s">
        <v>64</v>
      </c>
      <c r="D676" s="5" t="s">
        <v>174</v>
      </c>
      <c r="E676" s="5" t="s">
        <v>175</v>
      </c>
      <c r="F676" s="5" t="s">
        <v>19</v>
      </c>
      <c r="G676" s="5" t="s">
        <v>20</v>
      </c>
      <c r="H676" s="5" t="s">
        <v>195</v>
      </c>
      <c r="I676" s="5" t="s">
        <v>23</v>
      </c>
      <c r="J676" s="30">
        <v>0.02360174961913059</v>
      </c>
      <c r="K676" s="30">
        <v>0.025248090710619706</v>
      </c>
      <c r="L676" s="30">
        <v>0.01541787879398974</v>
      </c>
      <c r="M676" s="30">
        <v>0.028550161143774243</v>
      </c>
      <c r="N676" s="30">
        <v>0.026452030995411557</v>
      </c>
      <c r="O676" s="30">
        <v>0.02184823227469961</v>
      </c>
      <c r="P676" s="30">
        <v>0.03591040408642068</v>
      </c>
      <c r="Q676" s="30">
        <v>0.02067793524433795</v>
      </c>
      <c r="R676" s="30">
        <v>0.04500804770764972</v>
      </c>
      <c r="S676" s="30">
        <v>0.05208209724926505</v>
      </c>
      <c r="T676" s="30">
        <v>0.042554586423809986</v>
      </c>
      <c r="U676" s="30">
        <v>0.027717676370775737</v>
      </c>
      <c r="V676" s="30">
        <v>0.037227402141433774</v>
      </c>
      <c r="W676" s="30">
        <v>0.03773114793472006</v>
      </c>
      <c r="X676" s="30">
        <v>0.03725743800252794</v>
      </c>
    </row>
    <row r="677" spans="1:24" ht="13.5" customHeight="1">
      <c r="A677" s="5" t="s">
        <v>378</v>
      </c>
      <c r="B677" s="5" t="s">
        <v>151</v>
      </c>
      <c r="C677" s="5" t="s">
        <v>64</v>
      </c>
      <c r="D677" s="5" t="s">
        <v>174</v>
      </c>
      <c r="E677" s="5" t="s">
        <v>175</v>
      </c>
      <c r="F677" s="5" t="s">
        <v>19</v>
      </c>
      <c r="G677" s="5" t="s">
        <v>20</v>
      </c>
      <c r="H677" s="5" t="s">
        <v>195</v>
      </c>
      <c r="I677" s="5" t="s">
        <v>24</v>
      </c>
      <c r="J677" s="30">
        <v>1.380008929393611E-05</v>
      </c>
      <c r="K677" s="30">
        <v>1.4762715134708967E-05</v>
      </c>
      <c r="L677" s="30">
        <v>9.014929296075642E-06</v>
      </c>
      <c r="M677" s="30">
        <v>1.6693456184324322E-05</v>
      </c>
      <c r="N677" s="30">
        <v>1.550954012401683E-05</v>
      </c>
      <c r="O677" s="30">
        <v>1.28102086059884E-05</v>
      </c>
      <c r="P677" s="30">
        <v>2.0997035854166E-05</v>
      </c>
      <c r="Q677" s="30">
        <v>1.2124031852582952E-05</v>
      </c>
      <c r="R677" s="30">
        <v>2.6117937604773942E-05</v>
      </c>
      <c r="S677" s="30">
        <v>3.0537140122455654E-05</v>
      </c>
      <c r="T677" s="30">
        <v>2.444273819467499E-05</v>
      </c>
      <c r="U677" s="30">
        <v>1.62516221870309E-05</v>
      </c>
      <c r="V677" s="30">
        <v>2.1382880687610745E-05</v>
      </c>
      <c r="W677" s="30">
        <v>2.2122790984188117E-05</v>
      </c>
      <c r="X677" s="30">
        <v>2.1845042058150892E-05</v>
      </c>
    </row>
    <row r="678" spans="1:24" ht="13.5" customHeight="1">
      <c r="A678" s="5" t="s">
        <v>378</v>
      </c>
      <c r="B678" s="5" t="s">
        <v>151</v>
      </c>
      <c r="C678" s="5" t="s">
        <v>64</v>
      </c>
      <c r="D678" s="5" t="s">
        <v>174</v>
      </c>
      <c r="E678" s="5" t="s">
        <v>126</v>
      </c>
      <c r="F678" s="5" t="s">
        <v>19</v>
      </c>
      <c r="G678" s="5" t="s">
        <v>20</v>
      </c>
      <c r="H678" s="5" t="s">
        <v>195</v>
      </c>
      <c r="I678" s="5" t="s">
        <v>22</v>
      </c>
      <c r="J678" s="30">
        <v>1.3798160037370589E-05</v>
      </c>
      <c r="K678" s="30">
        <v>1.525365382395092E-05</v>
      </c>
      <c r="L678" s="30">
        <v>1.5335657375863195E-05</v>
      </c>
      <c r="M678" s="30">
        <v>1.6233007877613677E-05</v>
      </c>
      <c r="N678" s="30">
        <v>1.4622297603348074E-05</v>
      </c>
      <c r="O678" s="30">
        <v>1.2022139050634113E-05</v>
      </c>
      <c r="P678" s="30">
        <v>8.481696430338465E-06</v>
      </c>
      <c r="Q678" s="30">
        <v>9.467747348848643E-06</v>
      </c>
      <c r="R678" s="30">
        <v>1.138784465514281E-05</v>
      </c>
      <c r="S678" s="30">
        <v>1.409423335763364E-05</v>
      </c>
      <c r="T678" s="30">
        <v>1.430705666092436E-05</v>
      </c>
      <c r="U678" s="30">
        <v>2.262811937929211E-05</v>
      </c>
      <c r="V678" s="30">
        <v>1.4059742753812172E-05</v>
      </c>
      <c r="W678" s="30">
        <v>1.4546251030351458E-05</v>
      </c>
      <c r="X678" s="30">
        <v>1.4363624633689497E-05</v>
      </c>
    </row>
    <row r="679" spans="1:24" ht="13.5" customHeight="1">
      <c r="A679" s="5" t="s">
        <v>378</v>
      </c>
      <c r="B679" s="5" t="s">
        <v>151</v>
      </c>
      <c r="C679" s="5" t="s">
        <v>64</v>
      </c>
      <c r="D679" s="5" t="s">
        <v>174</v>
      </c>
      <c r="E679" s="5" t="s">
        <v>126</v>
      </c>
      <c r="F679" s="5" t="s">
        <v>19</v>
      </c>
      <c r="G679" s="5" t="s">
        <v>20</v>
      </c>
      <c r="H679" s="5" t="s">
        <v>195</v>
      </c>
      <c r="I679" s="5" t="s">
        <v>23</v>
      </c>
      <c r="J679" s="30">
        <v>0.006967161454420161</v>
      </c>
      <c r="K679" s="30">
        <v>0.007702089892671769</v>
      </c>
      <c r="L679" s="30">
        <v>0.007743496281962903</v>
      </c>
      <c r="M679" s="30">
        <v>0.008196599145675732</v>
      </c>
      <c r="N679" s="30">
        <v>0.007362886668393998</v>
      </c>
      <c r="O679" s="30">
        <v>0.0060536072881750705</v>
      </c>
      <c r="P679" s="30">
        <v>0.004282697713137135</v>
      </c>
      <c r="Q679" s="30">
        <v>0.004767373269615219</v>
      </c>
      <c r="R679" s="30">
        <v>0.00579382300822612</v>
      </c>
      <c r="S679" s="30">
        <v>0.007096986103359943</v>
      </c>
      <c r="T679" s="30">
        <v>0.007353925229246509</v>
      </c>
      <c r="U679" s="30">
        <v>0.011394124441186957</v>
      </c>
      <c r="V679" s="30">
        <v>0.007226804185124053</v>
      </c>
      <c r="W679" s="30">
        <v>0.0073245943073928345</v>
      </c>
      <c r="X679" s="30">
        <v>0.007232634924691494</v>
      </c>
    </row>
    <row r="680" spans="1:24" ht="13.5" customHeight="1">
      <c r="A680" s="5" t="s">
        <v>378</v>
      </c>
      <c r="B680" s="5" t="s">
        <v>151</v>
      </c>
      <c r="C680" s="5" t="s">
        <v>64</v>
      </c>
      <c r="D680" s="5" t="s">
        <v>174</v>
      </c>
      <c r="E680" s="5" t="s">
        <v>126</v>
      </c>
      <c r="F680" s="5" t="s">
        <v>19</v>
      </c>
      <c r="G680" s="5" t="s">
        <v>20</v>
      </c>
      <c r="H680" s="5" t="s">
        <v>195</v>
      </c>
      <c r="I680" s="5" t="s">
        <v>24</v>
      </c>
      <c r="J680" s="30">
        <v>4.073742487223697E-06</v>
      </c>
      <c r="K680" s="30">
        <v>4.5034597004045574E-06</v>
      </c>
      <c r="L680" s="30">
        <v>4.527670272873895E-06</v>
      </c>
      <c r="M680" s="30">
        <v>4.792602325771656E-06</v>
      </c>
      <c r="N680" s="30">
        <v>4.317059292417051E-06</v>
      </c>
      <c r="O680" s="30">
        <v>3.5493934339967376E-06</v>
      </c>
      <c r="P680" s="30">
        <v>2.50411989848088E-06</v>
      </c>
      <c r="Q680" s="30">
        <v>2.7952396934695995E-06</v>
      </c>
      <c r="R680" s="30">
        <v>3.362125564851686E-06</v>
      </c>
      <c r="S680" s="30">
        <v>4.161154610348979E-06</v>
      </c>
      <c r="T680" s="30">
        <v>4.2239881570348095E-06</v>
      </c>
      <c r="U680" s="30">
        <v>6.680682864362433E-06</v>
      </c>
      <c r="V680" s="30">
        <v>4.150971670173117E-06</v>
      </c>
      <c r="W680" s="30">
        <v>4.2946074470561455E-06</v>
      </c>
      <c r="X680" s="30">
        <v>4.2406891775654715E-06</v>
      </c>
    </row>
    <row r="681" spans="1:24" ht="13.5" customHeight="1">
      <c r="A681" s="5" t="s">
        <v>378</v>
      </c>
      <c r="B681" s="5" t="s">
        <v>151</v>
      </c>
      <c r="C681" s="5" t="s">
        <v>64</v>
      </c>
      <c r="D681" s="5" t="s">
        <v>174</v>
      </c>
      <c r="E681" s="5" t="s">
        <v>176</v>
      </c>
      <c r="F681" s="5" t="s">
        <v>19</v>
      </c>
      <c r="G681" s="5" t="s">
        <v>20</v>
      </c>
      <c r="H681" s="5" t="s">
        <v>195</v>
      </c>
      <c r="I681" s="5" t="s">
        <v>22</v>
      </c>
      <c r="J681" s="30">
        <v>7.497412192511394E-06</v>
      </c>
      <c r="K681" s="30">
        <v>8.834997306615066E-06</v>
      </c>
      <c r="L681" s="30">
        <v>7.5452021885985915E-06</v>
      </c>
      <c r="M681" s="30">
        <v>5.0903954276145944E-06</v>
      </c>
      <c r="N681" s="30">
        <v>7.5377251702237364E-06</v>
      </c>
      <c r="O681" s="30">
        <v>6.956028262629601E-06</v>
      </c>
      <c r="P681" s="30">
        <v>6.895720801758619E-06</v>
      </c>
      <c r="Q681" s="30">
        <v>6.5507637458121565E-06</v>
      </c>
      <c r="R681" s="30">
        <v>7.389488422065546E-06</v>
      </c>
      <c r="S681" s="30">
        <v>7.987691142635132E-06</v>
      </c>
      <c r="T681" s="30">
        <v>1.03589075980619E-05</v>
      </c>
      <c r="U681" s="30">
        <v>7.754611847403882E-06</v>
      </c>
      <c r="V681" s="30">
        <v>7.852788696737145E-06</v>
      </c>
      <c r="W681" s="30">
        <v>8.124518184379505E-06</v>
      </c>
      <c r="X681" s="30">
        <v>8.022515855564205E-06</v>
      </c>
    </row>
    <row r="682" spans="1:24" ht="13.5" customHeight="1">
      <c r="A682" s="5" t="s">
        <v>378</v>
      </c>
      <c r="B682" s="5" t="s">
        <v>151</v>
      </c>
      <c r="C682" s="5" t="s">
        <v>64</v>
      </c>
      <c r="D682" s="5" t="s">
        <v>174</v>
      </c>
      <c r="E682" s="5" t="s">
        <v>176</v>
      </c>
      <c r="F682" s="5" t="s">
        <v>19</v>
      </c>
      <c r="G682" s="5" t="s">
        <v>20</v>
      </c>
      <c r="H682" s="5" t="s">
        <v>195</v>
      </c>
      <c r="I682" s="5" t="s">
        <v>23</v>
      </c>
      <c r="J682" s="30">
        <v>0.0037856990420528044</v>
      </c>
      <c r="K682" s="30">
        <v>0.004461091371446685</v>
      </c>
      <c r="L682" s="30">
        <v>0.0038098298404885254</v>
      </c>
      <c r="M682" s="30">
        <v>0.002570314209646713</v>
      </c>
      <c r="N682" s="30">
        <v>0.003795533210399882</v>
      </c>
      <c r="O682" s="30">
        <v>0.003502626546744629</v>
      </c>
      <c r="P682" s="30">
        <v>0.0034818845440505015</v>
      </c>
      <c r="Q682" s="30">
        <v>0.0032985603466855456</v>
      </c>
      <c r="R682" s="30">
        <v>0.0037595690260359433</v>
      </c>
      <c r="S682" s="30">
        <v>0.004022108304777679</v>
      </c>
      <c r="T682" s="30">
        <v>0.005324549537913059</v>
      </c>
      <c r="U682" s="30">
        <v>0.0039047439560214404</v>
      </c>
      <c r="V682" s="30">
        <v>0.004036387237816812</v>
      </c>
      <c r="W682" s="30">
        <v>0.004091005958816996</v>
      </c>
      <c r="X682" s="30">
        <v>0.0040396438810264765</v>
      </c>
    </row>
    <row r="683" spans="1:24" ht="13.5" customHeight="1">
      <c r="A683" s="5" t="s">
        <v>378</v>
      </c>
      <c r="B683" s="5" t="s">
        <v>151</v>
      </c>
      <c r="C683" s="5" t="s">
        <v>64</v>
      </c>
      <c r="D683" s="5" t="s">
        <v>174</v>
      </c>
      <c r="E683" s="5" t="s">
        <v>176</v>
      </c>
      <c r="F683" s="5" t="s">
        <v>19</v>
      </c>
      <c r="G683" s="5" t="s">
        <v>20</v>
      </c>
      <c r="H683" s="5" t="s">
        <v>195</v>
      </c>
      <c r="I683" s="5" t="s">
        <v>24</v>
      </c>
      <c r="J683" s="30">
        <v>2.213521694931935E-06</v>
      </c>
      <c r="K683" s="30">
        <v>2.6084277762387335E-06</v>
      </c>
      <c r="L683" s="30">
        <v>2.227631122348155E-06</v>
      </c>
      <c r="M683" s="30">
        <v>1.5028786500576424E-06</v>
      </c>
      <c r="N683" s="30">
        <v>2.2254236216851026E-06</v>
      </c>
      <c r="O683" s="30">
        <v>2.05368453468112E-06</v>
      </c>
      <c r="P683" s="30">
        <v>2.0358794748049254E-06</v>
      </c>
      <c r="Q683" s="30">
        <v>1.9340350106683503E-06</v>
      </c>
      <c r="R683" s="30">
        <v>2.1816584865145892E-06</v>
      </c>
      <c r="S683" s="30">
        <v>2.3582707183018006E-06</v>
      </c>
      <c r="T683" s="30">
        <v>3.058344147999227E-06</v>
      </c>
      <c r="U683" s="30">
        <v>2.2894568311382888E-06</v>
      </c>
      <c r="V683" s="30">
        <v>2.318442377131919E-06</v>
      </c>
      <c r="W683" s="30">
        <v>2.3986672734834726E-06</v>
      </c>
      <c r="X683" s="30">
        <v>2.3685523002141937E-06</v>
      </c>
    </row>
    <row r="684" spans="1:24" ht="13.5" customHeight="1">
      <c r="A684" s="5" t="s">
        <v>379</v>
      </c>
      <c r="B684" s="5" t="s">
        <v>151</v>
      </c>
      <c r="C684" s="5" t="s">
        <v>64</v>
      </c>
      <c r="D684" s="5" t="s">
        <v>18</v>
      </c>
      <c r="E684" s="5" t="s">
        <v>18</v>
      </c>
      <c r="F684" s="5" t="s">
        <v>19</v>
      </c>
      <c r="G684" s="5" t="s">
        <v>20</v>
      </c>
      <c r="H684" s="5" t="s">
        <v>21</v>
      </c>
      <c r="I684" s="5" t="s">
        <v>22</v>
      </c>
      <c r="J684" s="30">
        <v>0.000121716</v>
      </c>
      <c r="K684" s="30">
        <v>0.0002138146164</v>
      </c>
      <c r="L684" s="30">
        <v>0.0004507149024</v>
      </c>
      <c r="M684" s="30">
        <v>0.000691859784</v>
      </c>
      <c r="N684" s="30">
        <v>0.000810151629</v>
      </c>
      <c r="O684" s="30">
        <v>0.00065065728</v>
      </c>
      <c r="P684" s="30">
        <v>0.00086539194</v>
      </c>
      <c r="Q684" s="30">
        <v>0.0005287715895</v>
      </c>
      <c r="R684" s="30">
        <v>0.000556416</v>
      </c>
      <c r="S684" s="30">
        <v>0.0001354752</v>
      </c>
      <c r="T684" s="30">
        <v>0.0001199016</v>
      </c>
      <c r="U684" s="30">
        <v>0.00045262854</v>
      </c>
      <c r="V684" s="30">
        <v>0.00045262854</v>
      </c>
      <c r="W684" s="30">
        <v>0.00045262854</v>
      </c>
      <c r="X684" s="30">
        <v>0.00045262854</v>
      </c>
    </row>
    <row r="685" spans="1:24" ht="13.5" customHeight="1">
      <c r="A685" s="5" t="s">
        <v>379</v>
      </c>
      <c r="B685" s="5" t="s">
        <v>151</v>
      </c>
      <c r="C685" s="5" t="s">
        <v>64</v>
      </c>
      <c r="D685" s="5" t="s">
        <v>18</v>
      </c>
      <c r="E685" s="5" t="s">
        <v>18</v>
      </c>
      <c r="F685" s="5" t="s">
        <v>19</v>
      </c>
      <c r="G685" s="5" t="s">
        <v>20</v>
      </c>
      <c r="H685" s="5" t="s">
        <v>21</v>
      </c>
      <c r="I685" s="5" t="s">
        <v>23</v>
      </c>
      <c r="J685" s="30">
        <v>0.054575136</v>
      </c>
      <c r="K685" s="30">
        <v>0.09590773404520005</v>
      </c>
      <c r="L685" s="30">
        <v>0.20217067344320008</v>
      </c>
      <c r="M685" s="30">
        <v>0.310579151608</v>
      </c>
      <c r="N685" s="30">
        <v>0.3638223791693334</v>
      </c>
      <c r="O685" s="30">
        <v>0.29242397184</v>
      </c>
      <c r="P685" s="30">
        <v>0.38893186332</v>
      </c>
      <c r="Q685" s="30">
        <v>0.23782971047733326</v>
      </c>
      <c r="R685" s="30">
        <v>0.25026355199999994</v>
      </c>
      <c r="S685" s="30">
        <v>0.060933734399999974</v>
      </c>
      <c r="T685" s="30">
        <v>0.053929075199999975</v>
      </c>
      <c r="U685" s="30">
        <v>0.20358225887999992</v>
      </c>
      <c r="V685" s="30">
        <v>0.20358225887999992</v>
      </c>
      <c r="W685" s="30">
        <v>0.20358225887999992</v>
      </c>
      <c r="X685" s="30">
        <v>0.20358225887999992</v>
      </c>
    </row>
    <row r="686" spans="1:24" ht="13.5" customHeight="1">
      <c r="A686" s="5" t="s">
        <v>379</v>
      </c>
      <c r="B686" s="5" t="s">
        <v>151</v>
      </c>
      <c r="C686" s="5" t="s">
        <v>64</v>
      </c>
      <c r="D686" s="5" t="s">
        <v>18</v>
      </c>
      <c r="E686" s="5" t="s">
        <v>18</v>
      </c>
      <c r="F686" s="5" t="s">
        <v>19</v>
      </c>
      <c r="G686" s="5" t="s">
        <v>20</v>
      </c>
      <c r="H686" s="5" t="s">
        <v>21</v>
      </c>
      <c r="I686" s="5" t="s">
        <v>24</v>
      </c>
      <c r="J686" s="30">
        <v>0.000269514</v>
      </c>
      <c r="K686" s="30">
        <v>0.0004734466506</v>
      </c>
      <c r="L686" s="30">
        <v>0.0009980115696</v>
      </c>
      <c r="M686" s="30">
        <v>0.001531975236</v>
      </c>
      <c r="N686" s="30">
        <v>0.0017939071785</v>
      </c>
      <c r="O686" s="30">
        <v>0.00144074112</v>
      </c>
      <c r="P686" s="30">
        <v>0.00191622501</v>
      </c>
      <c r="Q686" s="30">
        <v>0.00117085137675</v>
      </c>
      <c r="R686" s="30">
        <v>0.001232064</v>
      </c>
      <c r="S686" s="30">
        <v>0.0002999808</v>
      </c>
      <c r="T686" s="30">
        <v>0.0002654964</v>
      </c>
      <c r="U686" s="30">
        <v>0.00100224891</v>
      </c>
      <c r="V686" s="30">
        <v>0.00100224891</v>
      </c>
      <c r="W686" s="30">
        <v>0.00100224891</v>
      </c>
      <c r="X686" s="30">
        <v>0.00100224891</v>
      </c>
    </row>
    <row r="687" spans="1:24" ht="13.5" customHeight="1">
      <c r="A687" s="5" t="s">
        <v>378</v>
      </c>
      <c r="B687" s="5" t="s">
        <v>151</v>
      </c>
      <c r="C687" s="5" t="s">
        <v>64</v>
      </c>
      <c r="D687" s="5" t="s">
        <v>18</v>
      </c>
      <c r="E687" s="5" t="s">
        <v>18</v>
      </c>
      <c r="F687" s="5" t="s">
        <v>19</v>
      </c>
      <c r="G687" s="5" t="s">
        <v>20</v>
      </c>
      <c r="H687" s="5" t="s">
        <v>195</v>
      </c>
      <c r="I687" s="5" t="s">
        <v>22</v>
      </c>
      <c r="J687" s="30">
        <v>0.004432700431453283</v>
      </c>
      <c r="K687" s="30">
        <v>0.0038922977386893383</v>
      </c>
      <c r="L687" s="30">
        <v>0.003668921132717898</v>
      </c>
      <c r="M687" s="30">
        <v>0.003754196258260523</v>
      </c>
      <c r="N687" s="30">
        <v>0.003961695223410173</v>
      </c>
      <c r="O687" s="30">
        <v>0.0036225155959176175</v>
      </c>
      <c r="P687" s="30">
        <v>0.0038137644605529255</v>
      </c>
      <c r="Q687" s="30">
        <v>0.003932648269277878</v>
      </c>
      <c r="R687" s="30">
        <v>0.004268283549796413</v>
      </c>
      <c r="S687" s="30">
        <v>0.004858473103097537</v>
      </c>
      <c r="T687" s="30">
        <v>0.004767297293925132</v>
      </c>
      <c r="U687" s="30">
        <v>0.00448748276377692</v>
      </c>
      <c r="V687" s="30">
        <v>0.0032501532255966633</v>
      </c>
      <c r="W687" s="30">
        <v>0.0037990563016986638</v>
      </c>
      <c r="X687" s="30">
        <v>0.0040301902671096524</v>
      </c>
    </row>
    <row r="688" spans="1:24" ht="13.5" customHeight="1">
      <c r="A688" s="5" t="s">
        <v>378</v>
      </c>
      <c r="B688" s="5" t="s">
        <v>151</v>
      </c>
      <c r="C688" s="5" t="s">
        <v>64</v>
      </c>
      <c r="D688" s="5" t="s">
        <v>18</v>
      </c>
      <c r="E688" s="5" t="s">
        <v>18</v>
      </c>
      <c r="F688" s="5" t="s">
        <v>19</v>
      </c>
      <c r="G688" s="5" t="s">
        <v>20</v>
      </c>
      <c r="H688" s="5" t="s">
        <v>195</v>
      </c>
      <c r="I688" s="5" t="s">
        <v>23</v>
      </c>
      <c r="J688" s="30">
        <v>2.2382215818173776</v>
      </c>
      <c r="K688" s="30">
        <v>1.9653538370823853</v>
      </c>
      <c r="L688" s="30">
        <v>1.8525633726488395</v>
      </c>
      <c r="M688" s="30">
        <v>1.8956216910110195</v>
      </c>
      <c r="N688" s="30">
        <v>1.9948652213184326</v>
      </c>
      <c r="O688" s="30">
        <v>1.8240752931416213</v>
      </c>
      <c r="P688" s="30">
        <v>1.925699707340494</v>
      </c>
      <c r="Q688" s="30">
        <v>1.9802389678294356</v>
      </c>
      <c r="R688" s="30">
        <v>2.171585597216192</v>
      </c>
      <c r="S688" s="30">
        <v>2.4464272175226998</v>
      </c>
      <c r="T688" s="30">
        <v>2.4504234991161047</v>
      </c>
      <c r="U688" s="30">
        <v>2.2596193780446354</v>
      </c>
      <c r="V688" s="30">
        <v>1.6706010447216606</v>
      </c>
      <c r="W688" s="30">
        <v>1.9129702974893994</v>
      </c>
      <c r="X688" s="30">
        <v>2.0293550982027933</v>
      </c>
    </row>
    <row r="689" spans="1:24" ht="13.5" customHeight="1">
      <c r="A689" s="5" t="s">
        <v>378</v>
      </c>
      <c r="B689" s="5" t="s">
        <v>151</v>
      </c>
      <c r="C689" s="5" t="s">
        <v>64</v>
      </c>
      <c r="D689" s="5" t="s">
        <v>18</v>
      </c>
      <c r="E689" s="5" t="s">
        <v>18</v>
      </c>
      <c r="F689" s="5" t="s">
        <v>19</v>
      </c>
      <c r="G689" s="5" t="s">
        <v>20</v>
      </c>
      <c r="H689" s="5" t="s">
        <v>195</v>
      </c>
      <c r="I689" s="5" t="s">
        <v>24</v>
      </c>
      <c r="J689" s="30">
        <v>0.0013087020321433504</v>
      </c>
      <c r="K689" s="30">
        <v>0.0011491545704701857</v>
      </c>
      <c r="L689" s="30">
        <v>0.0010832052868024274</v>
      </c>
      <c r="M689" s="30">
        <v>0.0011083817524388212</v>
      </c>
      <c r="N689" s="30">
        <v>0.0011696433516734796</v>
      </c>
      <c r="O689" s="30">
        <v>0.001069504604509011</v>
      </c>
      <c r="P689" s="30">
        <v>0.0011259685550203875</v>
      </c>
      <c r="Q689" s="30">
        <v>0.0011610675842629926</v>
      </c>
      <c r="R689" s="30">
        <v>0.0012601599051779886</v>
      </c>
      <c r="S689" s="30">
        <v>0.0014344063447240345</v>
      </c>
      <c r="T689" s="30">
        <v>0.0014074877724921816</v>
      </c>
      <c r="U689" s="30">
        <v>0.0013248758635912813</v>
      </c>
      <c r="V689" s="30">
        <v>0.0009595690475571102</v>
      </c>
      <c r="W689" s="30">
        <v>0.001121626146215796</v>
      </c>
      <c r="X689" s="30">
        <v>0.0011898656979085639</v>
      </c>
    </row>
    <row r="690" spans="1:24" ht="13.5" customHeight="1">
      <c r="A690" s="5" t="s">
        <v>377</v>
      </c>
      <c r="B690" s="5" t="s">
        <v>151</v>
      </c>
      <c r="C690" s="5" t="s">
        <v>64</v>
      </c>
      <c r="D690" s="5" t="s">
        <v>18</v>
      </c>
      <c r="E690" s="5" t="s">
        <v>18</v>
      </c>
      <c r="F690" s="5" t="s">
        <v>19</v>
      </c>
      <c r="G690" s="5" t="s">
        <v>20</v>
      </c>
      <c r="H690" s="5" t="s">
        <v>27</v>
      </c>
      <c r="I690" s="5" t="s">
        <v>22</v>
      </c>
      <c r="J690" s="30">
        <v>0.005167211874999993</v>
      </c>
      <c r="K690" s="30">
        <v>0.005470898249999992</v>
      </c>
      <c r="L690" s="30">
        <v>0.002871521124999996</v>
      </c>
      <c r="M690" s="30">
        <v>0.002996438249999996</v>
      </c>
      <c r="N690" s="30">
        <v>0.0029764876249999957</v>
      </c>
      <c r="O690" s="30">
        <v>0.004069432374999994</v>
      </c>
      <c r="P690" s="30">
        <v>0.003240185374999995</v>
      </c>
      <c r="Q690" s="30">
        <v>0.0031517618749999955</v>
      </c>
      <c r="R690" s="30">
        <v>0.003399062249999995</v>
      </c>
      <c r="S690" s="30">
        <v>0.0035461434999999953</v>
      </c>
      <c r="T690" s="30">
        <v>0.003975678999999995</v>
      </c>
      <c r="U690" s="30">
        <v>0.003521445499999995</v>
      </c>
      <c r="V690" s="30">
        <v>0.0027555162499999964</v>
      </c>
      <c r="W690" s="30">
        <v>0.002264934749999997</v>
      </c>
      <c r="X690" s="30">
        <v>0.0020296453420949974</v>
      </c>
    </row>
    <row r="691" spans="1:24" ht="13.5" customHeight="1">
      <c r="A691" s="5" t="s">
        <v>377</v>
      </c>
      <c r="B691" s="5" t="s">
        <v>151</v>
      </c>
      <c r="C691" s="5" t="s">
        <v>64</v>
      </c>
      <c r="D691" s="5" t="s">
        <v>18</v>
      </c>
      <c r="E691" s="5" t="s">
        <v>18</v>
      </c>
      <c r="F691" s="5" t="s">
        <v>19</v>
      </c>
      <c r="G691" s="5" t="s">
        <v>20</v>
      </c>
      <c r="H691" s="5" t="s">
        <v>27</v>
      </c>
      <c r="I691" s="5" t="s">
        <v>23</v>
      </c>
      <c r="J691" s="30">
        <v>1.7986031094499975</v>
      </c>
      <c r="K691" s="30">
        <v>1.9043102628599975</v>
      </c>
      <c r="L691" s="30">
        <v>0.9995190731899986</v>
      </c>
      <c r="M691" s="30">
        <v>1.0430002260599986</v>
      </c>
      <c r="N691" s="30">
        <v>1.0360558125099986</v>
      </c>
      <c r="O691" s="30">
        <v>1.416488021089998</v>
      </c>
      <c r="P691" s="30">
        <v>1.1278437253299984</v>
      </c>
      <c r="Q691" s="30">
        <v>1.0970652734499986</v>
      </c>
      <c r="R691" s="30">
        <v>1.1831455879799984</v>
      </c>
      <c r="S691" s="30">
        <v>1.2343416294799983</v>
      </c>
      <c r="T691" s="30">
        <v>1.3838543463199982</v>
      </c>
      <c r="U691" s="30">
        <v>1.2257447496399982</v>
      </c>
      <c r="V691" s="30">
        <v>0.9591400962999986</v>
      </c>
      <c r="W691" s="30">
        <v>0.7883784877799989</v>
      </c>
      <c r="X691" s="30">
        <v>0.7064789506764266</v>
      </c>
    </row>
    <row r="692" spans="1:24" ht="13.5" customHeight="1">
      <c r="A692" s="5" t="s">
        <v>377</v>
      </c>
      <c r="B692" s="5" t="s">
        <v>151</v>
      </c>
      <c r="C692" s="5" t="s">
        <v>64</v>
      </c>
      <c r="D692" s="5" t="s">
        <v>18</v>
      </c>
      <c r="E692" s="5" t="s">
        <v>18</v>
      </c>
      <c r="F692" s="5" t="s">
        <v>19</v>
      </c>
      <c r="G692" s="5" t="s">
        <v>20</v>
      </c>
      <c r="H692" s="5" t="s">
        <v>27</v>
      </c>
      <c r="I692" s="5" t="s">
        <v>24</v>
      </c>
      <c r="J692" s="30">
        <v>0.004576673374999994</v>
      </c>
      <c r="K692" s="30">
        <v>0.00484565273571428</v>
      </c>
      <c r="L692" s="30">
        <v>0.002543347282142854</v>
      </c>
      <c r="M692" s="30">
        <v>0.0026539881642857104</v>
      </c>
      <c r="N692" s="30">
        <v>0.0026363176107142825</v>
      </c>
      <c r="O692" s="30">
        <v>0.0036043543892857093</v>
      </c>
      <c r="P692" s="30">
        <v>0.002869878474999996</v>
      </c>
      <c r="Q692" s="30">
        <v>0.002791560517857139</v>
      </c>
      <c r="R692" s="30">
        <v>0.003010597992857139</v>
      </c>
      <c r="S692" s="30">
        <v>0.003140869957142853</v>
      </c>
      <c r="T692" s="30">
        <v>0.003521315685714281</v>
      </c>
      <c r="U692" s="30">
        <v>0.0031189945857142817</v>
      </c>
      <c r="V692" s="30">
        <v>0.002440600107142854</v>
      </c>
      <c r="W692" s="30">
        <v>0.0020060850642857116</v>
      </c>
      <c r="X692" s="30">
        <v>0.0017976858744269974</v>
      </c>
    </row>
    <row r="693" spans="1:24" ht="13.5" customHeight="1">
      <c r="A693" s="5" t="s">
        <v>376</v>
      </c>
      <c r="B693" s="5" t="s">
        <v>151</v>
      </c>
      <c r="C693" s="5" t="s">
        <v>64</v>
      </c>
      <c r="D693" s="5" t="s">
        <v>18</v>
      </c>
      <c r="E693" s="5" t="s">
        <v>18</v>
      </c>
      <c r="F693" s="5" t="s">
        <v>19</v>
      </c>
      <c r="G693" s="5" t="s">
        <v>20</v>
      </c>
      <c r="H693" s="5" t="s">
        <v>114</v>
      </c>
      <c r="I693" s="5" t="s">
        <v>22</v>
      </c>
      <c r="J693" s="30">
        <v>0.0021250698304500003</v>
      </c>
      <c r="K693" s="30">
        <v>0.001815913472625</v>
      </c>
      <c r="L693" s="30">
        <v>0.0016377067617750001</v>
      </c>
      <c r="M693" s="30">
        <v>0.00028833473025</v>
      </c>
      <c r="N693" s="30">
        <v>0.00024945811065</v>
      </c>
      <c r="O693" s="30">
        <v>0.00026046749925</v>
      </c>
      <c r="P693" s="30">
        <v>0.0002486089917864</v>
      </c>
      <c r="Q693" s="30">
        <v>0.00024868016795160004</v>
      </c>
      <c r="R693" s="30">
        <v>0.00026649845172719997</v>
      </c>
      <c r="S693" s="30">
        <v>0.0002515907436966</v>
      </c>
      <c r="T693" s="30">
        <v>0.00025340658651000004</v>
      </c>
      <c r="U693" s="30">
        <v>0.000264777495444</v>
      </c>
      <c r="V693" s="30">
        <v>0.000272908858068</v>
      </c>
      <c r="W693" s="30">
        <v>0.0002830476508398</v>
      </c>
      <c r="X693" s="30">
        <v>0.000291204423972</v>
      </c>
    </row>
    <row r="694" spans="1:24" ht="13.5" customHeight="1">
      <c r="A694" s="5" t="s">
        <v>376</v>
      </c>
      <c r="B694" s="5" t="s">
        <v>151</v>
      </c>
      <c r="C694" s="5" t="s">
        <v>64</v>
      </c>
      <c r="D694" s="5" t="s">
        <v>18</v>
      </c>
      <c r="E694" s="5" t="s">
        <v>18</v>
      </c>
      <c r="F694" s="5" t="s">
        <v>19</v>
      </c>
      <c r="G694" s="5" t="s">
        <v>20</v>
      </c>
      <c r="H694" s="5" t="s">
        <v>114</v>
      </c>
      <c r="I694" s="5" t="s">
        <v>23</v>
      </c>
      <c r="J694" s="30">
        <v>0.7201793653160476</v>
      </c>
      <c r="K694" s="30">
        <v>0.6154072649495002</v>
      </c>
      <c r="L694" s="30">
        <v>0.555272993654975</v>
      </c>
      <c r="M694" s="30">
        <v>0.09782989796376719</v>
      </c>
      <c r="N694" s="30">
        <v>0.08471836917460224</v>
      </c>
      <c r="O694" s="30">
        <v>0.0881478278441838</v>
      </c>
      <c r="P694" s="30">
        <v>0.08403620361399293</v>
      </c>
      <c r="Q694" s="30">
        <v>0.08402087204133682</v>
      </c>
      <c r="R694" s="30">
        <v>0.08995665897989705</v>
      </c>
      <c r="S694" s="30">
        <v>0.08492455617108481</v>
      </c>
      <c r="T694" s="30">
        <v>0.08557763424238829</v>
      </c>
      <c r="U694" s="30">
        <v>0.0894176902533987</v>
      </c>
      <c r="V694" s="30">
        <v>0.0921637229675146</v>
      </c>
      <c r="W694" s="30">
        <v>0.09558768250792786</v>
      </c>
      <c r="X694" s="30">
        <v>0.09834229657427536</v>
      </c>
    </row>
    <row r="695" spans="1:24" ht="13.5" customHeight="1">
      <c r="A695" s="5" t="s">
        <v>376</v>
      </c>
      <c r="B695" s="5" t="s">
        <v>151</v>
      </c>
      <c r="C695" s="5" t="s">
        <v>64</v>
      </c>
      <c r="D695" s="5" t="s">
        <v>18</v>
      </c>
      <c r="E695" s="5" t="s">
        <v>18</v>
      </c>
      <c r="F695" s="5" t="s">
        <v>19</v>
      </c>
      <c r="G695" s="5" t="s">
        <v>20</v>
      </c>
      <c r="H695" s="5" t="s">
        <v>114</v>
      </c>
      <c r="I695" s="5" t="s">
        <v>24</v>
      </c>
      <c r="J695" s="30">
        <v>0.00188220470697</v>
      </c>
      <c r="K695" s="30">
        <v>0.001608380504325</v>
      </c>
      <c r="L695" s="30">
        <v>0.0014505402747149998</v>
      </c>
      <c r="M695" s="30">
        <v>0.00025538218965</v>
      </c>
      <c r="N695" s="30">
        <v>0.00022094861229000003</v>
      </c>
      <c r="O695" s="30">
        <v>0.00023069978504999998</v>
      </c>
      <c r="P695" s="30">
        <v>0.00022019653558224002</v>
      </c>
      <c r="Q695" s="30">
        <v>0.00022025957732856</v>
      </c>
      <c r="R695" s="30">
        <v>0.00023604148581552</v>
      </c>
      <c r="S695" s="30">
        <v>0.00022283751584556001</v>
      </c>
      <c r="T695" s="30">
        <v>0.000224445833766</v>
      </c>
      <c r="U695" s="30">
        <v>0.00023451721025039997</v>
      </c>
      <c r="V695" s="30">
        <v>0.0002417192742888</v>
      </c>
      <c r="W695" s="30">
        <v>0.00025069934788668003</v>
      </c>
      <c r="X695" s="30">
        <v>0.0002579239183752</v>
      </c>
    </row>
    <row r="696" spans="1:24" ht="13.5" customHeight="1">
      <c r="A696" s="5" t="s">
        <v>379</v>
      </c>
      <c r="B696" s="5" t="s">
        <v>151</v>
      </c>
      <c r="C696" s="5" t="s">
        <v>64</v>
      </c>
      <c r="D696" s="5" t="s">
        <v>18</v>
      </c>
      <c r="E696" s="5" t="s">
        <v>18</v>
      </c>
      <c r="F696" s="5" t="s">
        <v>19</v>
      </c>
      <c r="G696" s="5" t="s">
        <v>20</v>
      </c>
      <c r="H696" s="5" t="s">
        <v>29</v>
      </c>
      <c r="I696" s="5" t="s">
        <v>22</v>
      </c>
      <c r="J696" s="30">
        <v>0.000200151</v>
      </c>
      <c r="K696" s="30">
        <v>0.00010446975</v>
      </c>
      <c r="L696" s="30">
        <v>4.924395E-05</v>
      </c>
      <c r="M696" s="30">
        <v>2.219805E-05</v>
      </c>
      <c r="N696" s="30">
        <v>2.747115E-05</v>
      </c>
      <c r="O696" s="30">
        <v>2.367225E-05</v>
      </c>
      <c r="P696" s="30">
        <v>2.25666E-05</v>
      </c>
      <c r="Q696" s="30">
        <v>1.48554E-05</v>
      </c>
      <c r="R696" s="30">
        <v>3.18087E-05</v>
      </c>
      <c r="S696" s="30">
        <v>8.190315E-05</v>
      </c>
      <c r="T696" s="30">
        <v>4.924395E-05</v>
      </c>
      <c r="U696" s="30">
        <v>7.549605E-05</v>
      </c>
      <c r="V696" s="30">
        <v>3.41334E-05</v>
      </c>
      <c r="W696" s="30">
        <v>5.633145E-05</v>
      </c>
      <c r="X696" s="30">
        <v>8.550531007199999E-05</v>
      </c>
    </row>
    <row r="697" spans="1:24" ht="13.5" customHeight="1">
      <c r="A697" s="5" t="s">
        <v>379</v>
      </c>
      <c r="B697" s="5" t="s">
        <v>151</v>
      </c>
      <c r="C697" s="5" t="s">
        <v>64</v>
      </c>
      <c r="D697" s="5" t="s">
        <v>18</v>
      </c>
      <c r="E697" s="5" t="s">
        <v>18</v>
      </c>
      <c r="F697" s="5" t="s">
        <v>19</v>
      </c>
      <c r="G697" s="5" t="s">
        <v>20</v>
      </c>
      <c r="H697" s="5" t="s">
        <v>29</v>
      </c>
      <c r="I697" s="5" t="s">
        <v>23</v>
      </c>
      <c r="J697" s="30">
        <v>0.068865363648</v>
      </c>
      <c r="K697" s="30">
        <v>0.035944598448</v>
      </c>
      <c r="L697" s="30">
        <v>0.0169432204896</v>
      </c>
      <c r="M697" s="30">
        <v>0.007637617526399999</v>
      </c>
      <c r="N697" s="30">
        <v>0.009451917475200002</v>
      </c>
      <c r="O697" s="30">
        <v>0.008144841168</v>
      </c>
      <c r="P697" s="30">
        <v>0.0077644234368</v>
      </c>
      <c r="Q697" s="30">
        <v>0.0051112536192</v>
      </c>
      <c r="R697" s="30">
        <v>0.0109443254976</v>
      </c>
      <c r="S697" s="30">
        <v>0.0281801750112</v>
      </c>
      <c r="T697" s="30">
        <v>0.0169432204896</v>
      </c>
      <c r="U697" s="30">
        <v>0.0259757030304</v>
      </c>
      <c r="V697" s="30">
        <v>0.011744178163200001</v>
      </c>
      <c r="W697" s="30">
        <v>0.0193817956896</v>
      </c>
      <c r="X697" s="30">
        <v>0.029419559592224257</v>
      </c>
    </row>
    <row r="698" spans="1:24" ht="13.5" customHeight="1">
      <c r="A698" s="5" t="s">
        <v>379</v>
      </c>
      <c r="B698" s="5" t="s">
        <v>151</v>
      </c>
      <c r="C698" s="5" t="s">
        <v>64</v>
      </c>
      <c r="D698" s="5" t="s">
        <v>18</v>
      </c>
      <c r="E698" s="5" t="s">
        <v>18</v>
      </c>
      <c r="F698" s="5" t="s">
        <v>19</v>
      </c>
      <c r="G698" s="5" t="s">
        <v>20</v>
      </c>
      <c r="H698" s="5" t="s">
        <v>29</v>
      </c>
      <c r="I698" s="5" t="s">
        <v>24</v>
      </c>
      <c r="J698" s="30">
        <v>0.0001772766</v>
      </c>
      <c r="K698" s="30">
        <v>9.253035E-05</v>
      </c>
      <c r="L698" s="30">
        <v>4.361607E-05</v>
      </c>
      <c r="M698" s="30">
        <v>1.966113E-05</v>
      </c>
      <c r="N698" s="30">
        <v>2.433159E-05</v>
      </c>
      <c r="O698" s="30">
        <v>2.096685E-05</v>
      </c>
      <c r="P698" s="30">
        <v>1.998756E-05</v>
      </c>
      <c r="Q698" s="30">
        <v>1.315764E-05</v>
      </c>
      <c r="R698" s="30">
        <v>2.817342E-05</v>
      </c>
      <c r="S698" s="30">
        <v>7.254279E-05</v>
      </c>
      <c r="T698" s="30">
        <v>4.361607E-05</v>
      </c>
      <c r="U698" s="30">
        <v>6.686793E-05</v>
      </c>
      <c r="V698" s="30">
        <v>3.023244E-05</v>
      </c>
      <c r="W698" s="30">
        <v>4.989357E-05</v>
      </c>
      <c r="X698" s="30">
        <v>7.57332746352E-05</v>
      </c>
    </row>
    <row r="699" spans="1:24" ht="13.5" customHeight="1">
      <c r="A699" s="5" t="s">
        <v>379</v>
      </c>
      <c r="B699" s="5" t="s">
        <v>151</v>
      </c>
      <c r="C699" s="5" t="s">
        <v>64</v>
      </c>
      <c r="D699" s="5" t="s">
        <v>18</v>
      </c>
      <c r="E699" s="5" t="s">
        <v>18</v>
      </c>
      <c r="F699" s="5" t="s">
        <v>19</v>
      </c>
      <c r="G699" s="5" t="s">
        <v>20</v>
      </c>
      <c r="H699" s="5" t="s">
        <v>67</v>
      </c>
      <c r="I699" s="5" t="s">
        <v>22</v>
      </c>
      <c r="J699" s="30">
        <v>0.0003863365065</v>
      </c>
      <c r="K699" s="30">
        <v>0.00046561175136000004</v>
      </c>
      <c r="L699" s="30">
        <v>0.00032230150722000004</v>
      </c>
      <c r="M699" s="30">
        <v>0.00033660150993</v>
      </c>
      <c r="N699" s="30">
        <v>0.00033358541832</v>
      </c>
      <c r="O699" s="30">
        <v>0.00032791809204000004</v>
      </c>
      <c r="P699" s="30">
        <v>0.0002731434048</v>
      </c>
      <c r="Q699" s="30">
        <v>0.0002467913175</v>
      </c>
      <c r="R699" s="30">
        <v>0.000407932056</v>
      </c>
      <c r="S699" s="30">
        <v>0.00038271638160000004</v>
      </c>
      <c r="T699" s="30">
        <v>0.00032684848623000003</v>
      </c>
      <c r="U699" s="30">
        <v>0.00032684848623000003</v>
      </c>
      <c r="V699" s="30">
        <v>0.00032684848623000003</v>
      </c>
      <c r="W699" s="30">
        <v>0.00032684848623000003</v>
      </c>
      <c r="X699" s="30">
        <v>0.00032684848623000003</v>
      </c>
    </row>
    <row r="700" spans="1:24" ht="13.5" customHeight="1">
      <c r="A700" s="5" t="s">
        <v>379</v>
      </c>
      <c r="B700" s="5" t="s">
        <v>151</v>
      </c>
      <c r="C700" s="5" t="s">
        <v>64</v>
      </c>
      <c r="D700" s="5" t="s">
        <v>18</v>
      </c>
      <c r="E700" s="5" t="s">
        <v>18</v>
      </c>
      <c r="F700" s="5" t="s">
        <v>19</v>
      </c>
      <c r="G700" s="5" t="s">
        <v>20</v>
      </c>
      <c r="H700" s="5" t="s">
        <v>67</v>
      </c>
      <c r="I700" s="5" t="s">
        <v>23</v>
      </c>
      <c r="J700" s="30">
        <v>0.22917790634785198</v>
      </c>
      <c r="K700" s="30">
        <v>0.27613086289934746</v>
      </c>
      <c r="L700" s="30">
        <v>0.1912428850537054</v>
      </c>
      <c r="M700" s="30">
        <v>0.1995147554650367</v>
      </c>
      <c r="N700" s="30">
        <v>0.1982025784123419</v>
      </c>
      <c r="O700" s="30">
        <v>0.19462751999442257</v>
      </c>
      <c r="P700" s="30">
        <v>0.1620308528745984</v>
      </c>
      <c r="Q700" s="30">
        <v>0.14639858387154</v>
      </c>
      <c r="R700" s="30">
        <v>0.24198855907564798</v>
      </c>
      <c r="S700" s="30">
        <v>0.22703041929617282</v>
      </c>
      <c r="T700" s="30">
        <v>0.19388913681952585</v>
      </c>
      <c r="U700" s="30">
        <v>0.19388913681952585</v>
      </c>
      <c r="V700" s="30">
        <v>0.19388913681952585</v>
      </c>
      <c r="W700" s="30">
        <v>0.19388913681952585</v>
      </c>
      <c r="X700" s="30">
        <v>0.19388913681952585</v>
      </c>
    </row>
    <row r="701" spans="1:24" ht="13.5" customHeight="1">
      <c r="A701" s="5" t="s">
        <v>379</v>
      </c>
      <c r="B701" s="5" t="s">
        <v>151</v>
      </c>
      <c r="C701" s="5" t="s">
        <v>64</v>
      </c>
      <c r="D701" s="5" t="s">
        <v>18</v>
      </c>
      <c r="E701" s="5" t="s">
        <v>18</v>
      </c>
      <c r="F701" s="5" t="s">
        <v>19</v>
      </c>
      <c r="G701" s="5" t="s">
        <v>20</v>
      </c>
      <c r="H701" s="5" t="s">
        <v>67</v>
      </c>
      <c r="I701" s="5" t="s">
        <v>24</v>
      </c>
      <c r="J701" s="30">
        <v>0.00011406125430000001</v>
      </c>
      <c r="K701" s="30">
        <v>0.00013746632659200001</v>
      </c>
      <c r="L701" s="30">
        <v>9.5155683084E-05</v>
      </c>
      <c r="M701" s="30">
        <v>9.9377588646E-05</v>
      </c>
      <c r="N701" s="30">
        <v>9.8487123504E-05</v>
      </c>
      <c r="O701" s="30">
        <v>9.6813912888E-05</v>
      </c>
      <c r="P701" s="30">
        <v>8.064233856E-05</v>
      </c>
      <c r="Q701" s="30">
        <v>7.28621985E-05</v>
      </c>
      <c r="R701" s="30">
        <v>0.00012043708319999999</v>
      </c>
      <c r="S701" s="30">
        <v>0.00011299245552000001</v>
      </c>
      <c r="T701" s="30">
        <v>9.649812450600002E-05</v>
      </c>
      <c r="U701" s="30">
        <v>9.649812450600002E-05</v>
      </c>
      <c r="V701" s="30">
        <v>9.649812450600002E-05</v>
      </c>
      <c r="W701" s="30">
        <v>9.649812450600002E-05</v>
      </c>
      <c r="X701" s="30">
        <v>9.649812450600002E-05</v>
      </c>
    </row>
    <row r="702" spans="1:24" ht="13.5" customHeight="1">
      <c r="A702" s="5" t="s">
        <v>379</v>
      </c>
      <c r="B702" s="5" t="s">
        <v>151</v>
      </c>
      <c r="C702" s="5" t="s">
        <v>64</v>
      </c>
      <c r="D702" s="5" t="s">
        <v>18</v>
      </c>
      <c r="E702" s="5" t="s">
        <v>18</v>
      </c>
      <c r="F702" s="5" t="s">
        <v>19</v>
      </c>
      <c r="G702" s="5" t="s">
        <v>20</v>
      </c>
      <c r="H702" s="5" t="s">
        <v>406</v>
      </c>
      <c r="I702" s="5" t="s">
        <v>22</v>
      </c>
      <c r="J702" s="30">
        <v>0.0011033999349999986</v>
      </c>
      <c r="K702" s="30">
        <v>0.0010082461899999988</v>
      </c>
      <c r="L702" s="30">
        <v>5.193061999999994E-05</v>
      </c>
      <c r="M702" s="30">
        <v>2.1281494999999975E-05</v>
      </c>
      <c r="N702" s="30">
        <v>9.367629999999988E-06</v>
      </c>
      <c r="O702" s="30">
        <v>5.155339999999993E-06</v>
      </c>
      <c r="P702" s="30">
        <v>1.634619999999998E-05</v>
      </c>
      <c r="Q702" s="30">
        <v>2.389059999999997E-06</v>
      </c>
      <c r="R702" s="30">
        <v>9.785715499999986E-05</v>
      </c>
      <c r="S702" s="30">
        <v>4.929007999999994E-05</v>
      </c>
      <c r="T702" s="30">
        <v>7.230049999999992E-07</v>
      </c>
      <c r="U702" s="30">
        <v>5.035886999999994E-05</v>
      </c>
      <c r="V702" s="30">
        <v>3.353485799999996E-05</v>
      </c>
      <c r="W702" s="30">
        <v>3.353485799999996E-05</v>
      </c>
      <c r="X702" s="30">
        <v>3.353485799999996E-05</v>
      </c>
    </row>
    <row r="703" spans="1:24" ht="13.5" customHeight="1">
      <c r="A703" s="5" t="s">
        <v>379</v>
      </c>
      <c r="B703" s="5" t="s">
        <v>151</v>
      </c>
      <c r="C703" s="5" t="s">
        <v>64</v>
      </c>
      <c r="D703" s="5" t="s">
        <v>18</v>
      </c>
      <c r="E703" s="5" t="s">
        <v>18</v>
      </c>
      <c r="F703" s="5" t="s">
        <v>19</v>
      </c>
      <c r="G703" s="5" t="s">
        <v>20</v>
      </c>
      <c r="H703" s="5" t="s">
        <v>406</v>
      </c>
      <c r="I703" s="5" t="s">
        <v>23</v>
      </c>
      <c r="J703" s="30">
        <v>0.4137190700282928</v>
      </c>
      <c r="K703" s="30">
        <v>0.3780412367763728</v>
      </c>
      <c r="L703" s="30">
        <v>0.019471351348586644</v>
      </c>
      <c r="M703" s="30">
        <v>0.007979482362586658</v>
      </c>
      <c r="N703" s="30">
        <v>0.003512386623413329</v>
      </c>
      <c r="O703" s="30">
        <v>0.0019329912961066642</v>
      </c>
      <c r="P703" s="30">
        <v>0.006128996792533325</v>
      </c>
      <c r="Q703" s="30">
        <v>0.0008957764542933323</v>
      </c>
      <c r="R703" s="30">
        <v>0.036691475029146624</v>
      </c>
      <c r="S703" s="30">
        <v>0.018481282635946644</v>
      </c>
      <c r="T703" s="30">
        <v>0.00027109024274666634</v>
      </c>
      <c r="U703" s="30">
        <v>0.018882024733919974</v>
      </c>
      <c r="V703" s="30">
        <v>0.012573872650527985</v>
      </c>
      <c r="W703" s="30">
        <v>0.012573872650527985</v>
      </c>
      <c r="X703" s="30">
        <v>0.012573872650527985</v>
      </c>
    </row>
    <row r="704" spans="1:24" ht="13.5" customHeight="1">
      <c r="A704" s="5" t="s">
        <v>379</v>
      </c>
      <c r="B704" s="5" t="s">
        <v>151</v>
      </c>
      <c r="C704" s="5" t="s">
        <v>64</v>
      </c>
      <c r="D704" s="5" t="s">
        <v>18</v>
      </c>
      <c r="E704" s="5" t="s">
        <v>18</v>
      </c>
      <c r="F704" s="5" t="s">
        <v>19</v>
      </c>
      <c r="G704" s="5" t="s">
        <v>20</v>
      </c>
      <c r="H704" s="5" t="s">
        <v>406</v>
      </c>
      <c r="I704" s="5" t="s">
        <v>24</v>
      </c>
      <c r="J704" s="30">
        <v>0.000977297085285713</v>
      </c>
      <c r="K704" s="30">
        <v>0.0008930180539999989</v>
      </c>
      <c r="L704" s="30">
        <v>4.599569199999994E-05</v>
      </c>
      <c r="M704" s="30">
        <v>1.884932414285712E-05</v>
      </c>
      <c r="N704" s="30">
        <v>8.297043714285703E-06</v>
      </c>
      <c r="O704" s="30">
        <v>4.56615828571428E-06</v>
      </c>
      <c r="P704" s="30">
        <v>1.447806285714284E-05</v>
      </c>
      <c r="Q704" s="30">
        <v>2.116024571428569E-06</v>
      </c>
      <c r="R704" s="30">
        <v>8.667348014285703E-05</v>
      </c>
      <c r="S704" s="30">
        <v>4.365692799999994E-05</v>
      </c>
      <c r="T704" s="30">
        <v>6.403758571428563E-07</v>
      </c>
      <c r="U704" s="30">
        <v>4.460357057142851E-05</v>
      </c>
      <c r="V704" s="30">
        <v>2.970230279999996E-05</v>
      </c>
      <c r="W704" s="30">
        <v>2.970230279999996E-05</v>
      </c>
      <c r="X704" s="30">
        <v>2.970230279999996E-05</v>
      </c>
    </row>
    <row r="705" spans="1:24" ht="13.5" customHeight="1">
      <c r="A705" s="5" t="s">
        <v>379</v>
      </c>
      <c r="B705" s="5" t="s">
        <v>151</v>
      </c>
      <c r="C705" s="5" t="s">
        <v>64</v>
      </c>
      <c r="D705" s="5" t="s">
        <v>18</v>
      </c>
      <c r="E705" s="5" t="s">
        <v>18</v>
      </c>
      <c r="F705" s="5" t="s">
        <v>19</v>
      </c>
      <c r="G705" s="5" t="s">
        <v>20</v>
      </c>
      <c r="H705" s="5" t="s">
        <v>436</v>
      </c>
      <c r="I705" s="5" t="s">
        <v>22</v>
      </c>
      <c r="J705" s="30">
        <v>0.025434078705</v>
      </c>
      <c r="K705" s="30">
        <v>0.026808893811</v>
      </c>
      <c r="L705" s="30">
        <v>0.028871116407</v>
      </c>
      <c r="M705" s="30">
        <v>0.03019200975</v>
      </c>
      <c r="N705" s="30">
        <v>0.030878191764</v>
      </c>
      <c r="O705" s="30">
        <v>0.030878191827</v>
      </c>
      <c r="P705" s="30">
        <v>0.033483624993</v>
      </c>
      <c r="Q705" s="30">
        <v>0.026051108139</v>
      </c>
      <c r="R705" s="30">
        <v>0.026030024433</v>
      </c>
      <c r="S705" s="30">
        <v>0.031425782472</v>
      </c>
      <c r="T705" s="30">
        <v>0.0295737463728</v>
      </c>
      <c r="U705" s="30">
        <v>0.0295737463728</v>
      </c>
      <c r="V705" s="30">
        <v>0.0295737463728</v>
      </c>
      <c r="W705" s="30">
        <v>0.0295737463728</v>
      </c>
      <c r="X705" s="30">
        <v>0.0295737463728</v>
      </c>
    </row>
    <row r="706" spans="1:24" ht="13.5" customHeight="1">
      <c r="A706" s="5" t="s">
        <v>379</v>
      </c>
      <c r="B706" s="5" t="s">
        <v>151</v>
      </c>
      <c r="C706" s="5" t="s">
        <v>64</v>
      </c>
      <c r="D706" s="5" t="s">
        <v>18</v>
      </c>
      <c r="E706" s="5" t="s">
        <v>18</v>
      </c>
      <c r="F706" s="5" t="s">
        <v>19</v>
      </c>
      <c r="G706" s="5" t="s">
        <v>20</v>
      </c>
      <c r="H706" s="5" t="s">
        <v>436</v>
      </c>
      <c r="I706" s="5" t="s">
        <v>24</v>
      </c>
      <c r="J706" s="30">
        <v>0.005006072634</v>
      </c>
      <c r="K706" s="30">
        <v>0.005276671162799999</v>
      </c>
      <c r="L706" s="30">
        <v>0.005682568943599999</v>
      </c>
      <c r="M706" s="30">
        <v>0.0059425543</v>
      </c>
      <c r="N706" s="30">
        <v>0.006077612347200001</v>
      </c>
      <c r="O706" s="30">
        <v>0.0060776123596</v>
      </c>
      <c r="P706" s="30">
        <v>0.006590427776400001</v>
      </c>
      <c r="Q706" s="30">
        <v>0.0051275196972</v>
      </c>
      <c r="R706" s="30">
        <v>0.0051233698884</v>
      </c>
      <c r="S706" s="30">
        <v>0.006185392105600001</v>
      </c>
      <c r="T706" s="30">
        <v>0.0058208643654400006</v>
      </c>
      <c r="U706" s="30">
        <v>0.0058208643654400006</v>
      </c>
      <c r="V706" s="30">
        <v>0.0058208643654400006</v>
      </c>
      <c r="W706" s="30">
        <v>0.0058208643654400006</v>
      </c>
      <c r="X706" s="30">
        <v>0.0058208643654400006</v>
      </c>
    </row>
    <row r="707" spans="1:24" ht="13.5" customHeight="1">
      <c r="A707" s="5" t="s">
        <v>378</v>
      </c>
      <c r="B707" s="5" t="s">
        <v>177</v>
      </c>
      <c r="C707" s="5" t="s">
        <v>178</v>
      </c>
      <c r="D707" s="5" t="s">
        <v>179</v>
      </c>
      <c r="E707" s="5" t="s">
        <v>18</v>
      </c>
      <c r="F707" s="5" t="s">
        <v>19</v>
      </c>
      <c r="G707" s="5" t="s">
        <v>20</v>
      </c>
      <c r="H707" s="5" t="s">
        <v>195</v>
      </c>
      <c r="I707" s="5" t="s">
        <v>22</v>
      </c>
      <c r="J707" s="30">
        <v>0.05478562657527085</v>
      </c>
      <c r="K707" s="30">
        <v>0.05537365290890039</v>
      </c>
      <c r="L707" s="30">
        <v>0.052926767411490085</v>
      </c>
      <c r="M707" s="30">
        <v>0.05401657456364929</v>
      </c>
      <c r="N707" s="30">
        <v>0.055630699324292966</v>
      </c>
      <c r="O707" s="30">
        <v>0.05051454754140608</v>
      </c>
      <c r="P707" s="30">
        <v>0.05094747228275437</v>
      </c>
      <c r="Q707" s="30">
        <v>0.05052648944057752</v>
      </c>
      <c r="R707" s="30">
        <v>0.05818420178780881</v>
      </c>
      <c r="S707" s="30">
        <v>0.06046179634742526</v>
      </c>
      <c r="T707" s="30">
        <v>0.055509721861433166</v>
      </c>
      <c r="U707" s="30">
        <v>0.05358476872064246</v>
      </c>
      <c r="V707" s="30">
        <v>0.05218370354253968</v>
      </c>
      <c r="W707" s="30">
        <v>0.05208101841641186</v>
      </c>
      <c r="X707" s="30">
        <v>0.054346752493311945</v>
      </c>
    </row>
    <row r="708" spans="1:24" ht="13.5" customHeight="1">
      <c r="A708" s="5" t="s">
        <v>378</v>
      </c>
      <c r="B708" s="5" t="s">
        <v>177</v>
      </c>
      <c r="C708" s="5" t="s">
        <v>178</v>
      </c>
      <c r="D708" s="5" t="s">
        <v>179</v>
      </c>
      <c r="E708" s="5" t="s">
        <v>18</v>
      </c>
      <c r="F708" s="5" t="s">
        <v>19</v>
      </c>
      <c r="G708" s="5" t="s">
        <v>20</v>
      </c>
      <c r="H708" s="5" t="s">
        <v>195</v>
      </c>
      <c r="I708" s="5" t="s">
        <v>23</v>
      </c>
      <c r="J708" s="30">
        <v>27.663130786836536</v>
      </c>
      <c r="K708" s="30">
        <v>27.960045331583938</v>
      </c>
      <c r="L708" s="30">
        <v>26.724529416797843</v>
      </c>
      <c r="M708" s="30">
        <v>27.27481020515736</v>
      </c>
      <c r="N708" s="30">
        <v>28.01218697084136</v>
      </c>
      <c r="O708" s="30">
        <v>25.4360086726324</v>
      </c>
      <c r="P708" s="30">
        <v>25.72511582176051</v>
      </c>
      <c r="Q708" s="30">
        <v>25.44202187606937</v>
      </c>
      <c r="R708" s="30">
        <v>29.602525960102376</v>
      </c>
      <c r="S708" s="30">
        <v>30.44482928398878</v>
      </c>
      <c r="T708" s="30">
        <v>28.53237767486942</v>
      </c>
      <c r="U708" s="30">
        <v>26.981982581988785</v>
      </c>
      <c r="V708" s="30">
        <v>26.8227814519754</v>
      </c>
      <c r="W708" s="30">
        <v>26.224786731654177</v>
      </c>
      <c r="X708" s="30">
        <v>27.36567058462088</v>
      </c>
    </row>
    <row r="709" spans="1:24" ht="13.5" customHeight="1">
      <c r="A709" s="5" t="s">
        <v>378</v>
      </c>
      <c r="B709" s="5" t="s">
        <v>177</v>
      </c>
      <c r="C709" s="5" t="s">
        <v>178</v>
      </c>
      <c r="D709" s="5" t="s">
        <v>179</v>
      </c>
      <c r="E709" s="5" t="s">
        <v>18</v>
      </c>
      <c r="F709" s="5" t="s">
        <v>19</v>
      </c>
      <c r="G709" s="5" t="s">
        <v>20</v>
      </c>
      <c r="H709" s="5" t="s">
        <v>195</v>
      </c>
      <c r="I709" s="5" t="s">
        <v>24</v>
      </c>
      <c r="J709" s="30">
        <v>0.016174804036508537</v>
      </c>
      <c r="K709" s="30">
        <v>0.01634841181119916</v>
      </c>
      <c r="L709" s="30">
        <v>0.015625997997678023</v>
      </c>
      <c r="M709" s="30">
        <v>0.01594775058545836</v>
      </c>
      <c r="N709" s="30">
        <v>0.01642430170526745</v>
      </c>
      <c r="O709" s="30">
        <v>0.01491381879793894</v>
      </c>
      <c r="P709" s="30">
        <v>0.01504163467395605</v>
      </c>
      <c r="Q709" s="30">
        <v>0.014917344501503841</v>
      </c>
      <c r="R709" s="30">
        <v>0.01717819290878165</v>
      </c>
      <c r="S709" s="30">
        <v>0.01785062558828746</v>
      </c>
      <c r="T709" s="30">
        <v>0.016388584549565984</v>
      </c>
      <c r="U709" s="30">
        <v>0.015820265050856347</v>
      </c>
      <c r="V709" s="30">
        <v>0.015406617236368856</v>
      </c>
      <c r="W709" s="30">
        <v>0.015376300675321598</v>
      </c>
      <c r="X709" s="30">
        <v>0.01604523168850162</v>
      </c>
    </row>
    <row r="710" spans="1:24" ht="13.5" customHeight="1">
      <c r="A710" s="5" t="s">
        <v>377</v>
      </c>
      <c r="B710" s="5" t="s">
        <v>177</v>
      </c>
      <c r="C710" s="5" t="s">
        <v>178</v>
      </c>
      <c r="D710" s="5" t="s">
        <v>179</v>
      </c>
      <c r="E710" s="5" t="s">
        <v>18</v>
      </c>
      <c r="F710" s="5" t="s">
        <v>19</v>
      </c>
      <c r="G710" s="5" t="s">
        <v>20</v>
      </c>
      <c r="H710" s="5" t="s">
        <v>27</v>
      </c>
      <c r="I710" s="5" t="s">
        <v>22</v>
      </c>
      <c r="J710" s="30">
        <v>0.00025446512499999966</v>
      </c>
      <c r="K710" s="30">
        <v>0.00024485387499999966</v>
      </c>
      <c r="L710" s="30">
        <v>0.00028874524999999957</v>
      </c>
      <c r="M710" s="30">
        <v>0.00029133737499999966</v>
      </c>
      <c r="N710" s="30">
        <v>0.00029302662499999967</v>
      </c>
      <c r="O710" s="30">
        <v>0.0002252818749999997</v>
      </c>
      <c r="P710" s="30">
        <v>0.00018706987499999975</v>
      </c>
      <c r="Q710" s="30">
        <v>0.00020137024999999974</v>
      </c>
      <c r="R710" s="30">
        <v>0.0002159618749999997</v>
      </c>
      <c r="S710" s="30">
        <v>0.0002211752499999997</v>
      </c>
      <c r="T710" s="30">
        <v>0.0003088414999999996</v>
      </c>
      <c r="U710" s="30">
        <v>0.0003641207499999995</v>
      </c>
      <c r="V710" s="30">
        <v>0.00018459424999999976</v>
      </c>
      <c r="W710" s="30">
        <v>0.00015209074999999976</v>
      </c>
      <c r="X710" s="30">
        <v>0.00017387972752499976</v>
      </c>
    </row>
    <row r="711" spans="1:24" ht="13.5" customHeight="1">
      <c r="A711" s="5" t="s">
        <v>377</v>
      </c>
      <c r="B711" s="5" t="s">
        <v>177</v>
      </c>
      <c r="C711" s="5" t="s">
        <v>178</v>
      </c>
      <c r="D711" s="5" t="s">
        <v>179</v>
      </c>
      <c r="E711" s="5" t="s">
        <v>18</v>
      </c>
      <c r="F711" s="5" t="s">
        <v>19</v>
      </c>
      <c r="G711" s="5" t="s">
        <v>20</v>
      </c>
      <c r="H711" s="5" t="s">
        <v>27</v>
      </c>
      <c r="I711" s="5" t="s">
        <v>23</v>
      </c>
      <c r="J711" s="30">
        <v>0.08857422070999987</v>
      </c>
      <c r="K711" s="30">
        <v>0.0852287368099999</v>
      </c>
      <c r="L711" s="30">
        <v>0.10050644661999986</v>
      </c>
      <c r="M711" s="30">
        <v>0.10140871348999986</v>
      </c>
      <c r="N711" s="30">
        <v>0.10199670762999986</v>
      </c>
      <c r="O711" s="30">
        <v>0.07841611504999989</v>
      </c>
      <c r="P711" s="30">
        <v>0.0651152820899999</v>
      </c>
      <c r="Q711" s="30">
        <v>0.07009295661999991</v>
      </c>
      <c r="R711" s="30">
        <v>0.0751720094499999</v>
      </c>
      <c r="S711" s="30">
        <v>0.07698668101999989</v>
      </c>
      <c r="T711" s="30">
        <v>0.10750154931999985</v>
      </c>
      <c r="U711" s="30">
        <v>0.1267431506599998</v>
      </c>
      <c r="V711" s="30">
        <v>0.06425356653999992</v>
      </c>
      <c r="W711" s="30">
        <v>0.05293974825999993</v>
      </c>
      <c r="X711" s="30">
        <v>0.060524055556901914</v>
      </c>
    </row>
    <row r="712" spans="1:24" ht="13.5" customHeight="1">
      <c r="A712" s="5" t="s">
        <v>377</v>
      </c>
      <c r="B712" s="5" t="s">
        <v>177</v>
      </c>
      <c r="C712" s="5" t="s">
        <v>178</v>
      </c>
      <c r="D712" s="5" t="s">
        <v>179</v>
      </c>
      <c r="E712" s="5" t="s">
        <v>18</v>
      </c>
      <c r="F712" s="5" t="s">
        <v>19</v>
      </c>
      <c r="G712" s="5" t="s">
        <v>20</v>
      </c>
      <c r="H712" s="5" t="s">
        <v>27</v>
      </c>
      <c r="I712" s="5" t="s">
        <v>24</v>
      </c>
      <c r="J712" s="30">
        <v>0.00022538339642857116</v>
      </c>
      <c r="K712" s="30">
        <v>0.0002168705749999997</v>
      </c>
      <c r="L712" s="30">
        <v>0.0002557457928571425</v>
      </c>
      <c r="M712" s="30">
        <v>0.00025804167499999967</v>
      </c>
      <c r="N712" s="30">
        <v>0.0002595378678571425</v>
      </c>
      <c r="O712" s="30">
        <v>0.0001995353749999997</v>
      </c>
      <c r="P712" s="30">
        <v>0.00016569046071428548</v>
      </c>
      <c r="Q712" s="30">
        <v>0.0001783565071428569</v>
      </c>
      <c r="R712" s="30">
        <v>0.0001912805178571426</v>
      </c>
      <c r="S712" s="30">
        <v>0.00019589807857142827</v>
      </c>
      <c r="T712" s="30">
        <v>0.0002735453285714282</v>
      </c>
      <c r="U712" s="30">
        <v>0.0003225069499999996</v>
      </c>
      <c r="V712" s="30">
        <v>0.00016349776428571406</v>
      </c>
      <c r="W712" s="30">
        <v>0.00013470894999999982</v>
      </c>
      <c r="X712" s="30">
        <v>0.00015400775866499978</v>
      </c>
    </row>
    <row r="713" spans="1:24" ht="13.5" customHeight="1">
      <c r="A713" s="5" t="s">
        <v>379</v>
      </c>
      <c r="B713" s="5" t="s">
        <v>177</v>
      </c>
      <c r="C713" s="5" t="s">
        <v>178</v>
      </c>
      <c r="D713" s="5" t="s">
        <v>179</v>
      </c>
      <c r="E713" s="5" t="s">
        <v>18</v>
      </c>
      <c r="F713" s="5" t="s">
        <v>19</v>
      </c>
      <c r="G713" s="5" t="s">
        <v>20</v>
      </c>
      <c r="H713" s="5" t="s">
        <v>29</v>
      </c>
      <c r="I713" s="5" t="s">
        <v>22</v>
      </c>
      <c r="J713" s="30">
        <v>0.0001560951</v>
      </c>
      <c r="K713" s="30">
        <v>0.00012851055</v>
      </c>
      <c r="L713" s="30">
        <v>0.0001397655</v>
      </c>
      <c r="M713" s="30">
        <v>0.0001086939</v>
      </c>
      <c r="N713" s="30">
        <v>0.0001035342</v>
      </c>
      <c r="O713" s="30">
        <v>4.238325E-05</v>
      </c>
      <c r="P713" s="30">
        <v>8.95293E-05</v>
      </c>
      <c r="Q713" s="30">
        <v>8.802675E-05</v>
      </c>
      <c r="R713" s="30">
        <v>0.0001038744</v>
      </c>
      <c r="S713" s="30">
        <v>0.0001334718</v>
      </c>
      <c r="T713" s="30">
        <v>0.00016462845</v>
      </c>
      <c r="U713" s="30">
        <v>0.00028917</v>
      </c>
      <c r="V713" s="30">
        <v>0.00022779225</v>
      </c>
      <c r="W713" s="30">
        <v>0.00024162705</v>
      </c>
      <c r="X713" s="30">
        <v>0.00032943358854</v>
      </c>
    </row>
    <row r="714" spans="1:24" ht="13.5" customHeight="1">
      <c r="A714" s="5" t="s">
        <v>379</v>
      </c>
      <c r="B714" s="5" t="s">
        <v>177</v>
      </c>
      <c r="C714" s="5" t="s">
        <v>178</v>
      </c>
      <c r="D714" s="5" t="s">
        <v>179</v>
      </c>
      <c r="E714" s="5" t="s">
        <v>18</v>
      </c>
      <c r="F714" s="5" t="s">
        <v>19</v>
      </c>
      <c r="G714" s="5" t="s">
        <v>20</v>
      </c>
      <c r="H714" s="5" t="s">
        <v>29</v>
      </c>
      <c r="I714" s="5" t="s">
        <v>23</v>
      </c>
      <c r="J714" s="30">
        <v>0.053707180204800004</v>
      </c>
      <c r="K714" s="30">
        <v>0.0442162455264</v>
      </c>
      <c r="L714" s="30">
        <v>0.048088702944</v>
      </c>
      <c r="M714" s="30">
        <v>0.0373979892672</v>
      </c>
      <c r="N714" s="30">
        <v>0.035622706521599996</v>
      </c>
      <c r="O714" s="30">
        <v>0.014582679696</v>
      </c>
      <c r="P714" s="30">
        <v>0.030804081926400002</v>
      </c>
      <c r="Q714" s="30">
        <v>0.030287103984</v>
      </c>
      <c r="R714" s="30">
        <v>0.0357397581312</v>
      </c>
      <c r="S714" s="30">
        <v>0.045923248166400005</v>
      </c>
      <c r="T714" s="30">
        <v>0.0566432247456</v>
      </c>
      <c r="U714" s="30">
        <v>0.09949386816</v>
      </c>
      <c r="V714" s="30">
        <v>0.078375806928</v>
      </c>
      <c r="W714" s="30">
        <v>0.08313590571839999</v>
      </c>
      <c r="X714" s="30">
        <v>0.11334724219550592</v>
      </c>
    </row>
    <row r="715" spans="1:24" ht="13.5" customHeight="1">
      <c r="A715" s="5" t="s">
        <v>379</v>
      </c>
      <c r="B715" s="5" t="s">
        <v>177</v>
      </c>
      <c r="C715" s="5" t="s">
        <v>178</v>
      </c>
      <c r="D715" s="5" t="s">
        <v>179</v>
      </c>
      <c r="E715" s="5" t="s">
        <v>18</v>
      </c>
      <c r="F715" s="5" t="s">
        <v>19</v>
      </c>
      <c r="G715" s="5" t="s">
        <v>20</v>
      </c>
      <c r="H715" s="5" t="s">
        <v>29</v>
      </c>
      <c r="I715" s="5" t="s">
        <v>24</v>
      </c>
      <c r="J715" s="30">
        <v>0.00013825566</v>
      </c>
      <c r="K715" s="30">
        <v>0.00011382363</v>
      </c>
      <c r="L715" s="30">
        <v>0.0001237923</v>
      </c>
      <c r="M715" s="30">
        <v>9.627174E-05</v>
      </c>
      <c r="N715" s="30">
        <v>9.170172E-05</v>
      </c>
      <c r="O715" s="30">
        <v>3.753945E-05</v>
      </c>
      <c r="P715" s="30">
        <v>7.929738E-05</v>
      </c>
      <c r="Q715" s="30">
        <v>7.796655E-05</v>
      </c>
      <c r="R715" s="30">
        <v>9.200304E-05</v>
      </c>
      <c r="S715" s="30">
        <v>0.00011821788</v>
      </c>
      <c r="T715" s="30">
        <v>0.00014581377</v>
      </c>
      <c r="U715" s="30">
        <v>0.000256122</v>
      </c>
      <c r="V715" s="30">
        <v>0.00020175885</v>
      </c>
      <c r="W715" s="30">
        <v>0.00021401253</v>
      </c>
      <c r="X715" s="30">
        <v>0.000291784035564</v>
      </c>
    </row>
    <row r="716" spans="1:24" ht="13.5" customHeight="1">
      <c r="A716" s="5" t="s">
        <v>379</v>
      </c>
      <c r="B716" s="5" t="s">
        <v>177</v>
      </c>
      <c r="C716" s="5" t="s">
        <v>178</v>
      </c>
      <c r="D716" s="5" t="s">
        <v>179</v>
      </c>
      <c r="E716" s="5" t="s">
        <v>18</v>
      </c>
      <c r="F716" s="5" t="s">
        <v>19</v>
      </c>
      <c r="G716" s="5" t="s">
        <v>20</v>
      </c>
      <c r="H716" s="5" t="s">
        <v>67</v>
      </c>
      <c r="I716" s="5" t="s">
        <v>22</v>
      </c>
      <c r="J716" s="30">
        <v>0.002188605825</v>
      </c>
      <c r="K716" s="30">
        <v>0.00263808711936</v>
      </c>
      <c r="L716" s="30">
        <v>0.00182726309052</v>
      </c>
      <c r="M716" s="30">
        <v>0.0019063988779500001</v>
      </c>
      <c r="N716" s="30">
        <v>0.00189044459604</v>
      </c>
      <c r="O716" s="30">
        <v>0.0018579489112800001</v>
      </c>
      <c r="P716" s="30">
        <v>0.0015474332613599998</v>
      </c>
      <c r="Q716" s="30">
        <v>0.0013994966097</v>
      </c>
      <c r="R716" s="30">
        <v>0.0023117414745599998</v>
      </c>
      <c r="S716" s="30">
        <v>0.0021683464834500003</v>
      </c>
      <c r="T716" s="30">
        <v>0.0026040911046604776</v>
      </c>
      <c r="U716" s="30">
        <v>0.0017965303285029724</v>
      </c>
      <c r="V716" s="30">
        <v>0.0020533702201706904</v>
      </c>
      <c r="W716" s="30">
        <v>0.0020533702201706904</v>
      </c>
      <c r="X716" s="30">
        <v>0.0020533702201706904</v>
      </c>
    </row>
    <row r="717" spans="1:24" ht="13.5" customHeight="1">
      <c r="A717" s="5" t="s">
        <v>379</v>
      </c>
      <c r="B717" s="5" t="s">
        <v>177</v>
      </c>
      <c r="C717" s="5" t="s">
        <v>178</v>
      </c>
      <c r="D717" s="5" t="s">
        <v>179</v>
      </c>
      <c r="E717" s="5" t="s">
        <v>18</v>
      </c>
      <c r="F717" s="5" t="s">
        <v>19</v>
      </c>
      <c r="G717" s="5" t="s">
        <v>20</v>
      </c>
      <c r="H717" s="5" t="s">
        <v>67</v>
      </c>
      <c r="I717" s="5" t="s">
        <v>23</v>
      </c>
      <c r="J717" s="30">
        <v>1.2982984842365999</v>
      </c>
      <c r="K717" s="30">
        <v>1.5645165109016004</v>
      </c>
      <c r="L717" s="30">
        <v>1.0842365218747265</v>
      </c>
      <c r="M717" s="30">
        <v>1.1299851448441618</v>
      </c>
      <c r="N717" s="30">
        <v>1.1232235364717726</v>
      </c>
      <c r="O717" s="30">
        <v>1.1027387559776798</v>
      </c>
      <c r="P717" s="30">
        <v>0.9179497901048429</v>
      </c>
      <c r="Q717" s="30">
        <v>0.8301925848469176</v>
      </c>
      <c r="R717" s="30">
        <v>1.3713435366407882</v>
      </c>
      <c r="S717" s="30">
        <v>1.2862804807544077</v>
      </c>
      <c r="T717" s="30">
        <v>1.5447676760134326</v>
      </c>
      <c r="U717" s="30">
        <v>1.0657161631105911</v>
      </c>
      <c r="V717" s="30">
        <v>1.2180756415670146</v>
      </c>
      <c r="W717" s="30">
        <v>1.2180756415670146</v>
      </c>
      <c r="X717" s="30">
        <v>1.2180756415670146</v>
      </c>
    </row>
    <row r="718" spans="1:24" ht="13.5" customHeight="1">
      <c r="A718" s="5" t="s">
        <v>379</v>
      </c>
      <c r="B718" s="5" t="s">
        <v>177</v>
      </c>
      <c r="C718" s="5" t="s">
        <v>178</v>
      </c>
      <c r="D718" s="5" t="s">
        <v>179</v>
      </c>
      <c r="E718" s="5" t="s">
        <v>18</v>
      </c>
      <c r="F718" s="5" t="s">
        <v>19</v>
      </c>
      <c r="G718" s="5" t="s">
        <v>20</v>
      </c>
      <c r="H718" s="5" t="s">
        <v>67</v>
      </c>
      <c r="I718" s="5" t="s">
        <v>24</v>
      </c>
      <c r="J718" s="30">
        <v>0.000646159815</v>
      </c>
      <c r="K718" s="30">
        <v>0.000778863816192</v>
      </c>
      <c r="L718" s="30">
        <v>0.000539477674344</v>
      </c>
      <c r="M718" s="30">
        <v>0.00056284157349</v>
      </c>
      <c r="N718" s="30">
        <v>0.000558131261688</v>
      </c>
      <c r="O718" s="30">
        <v>0.0005485372976160001</v>
      </c>
      <c r="P718" s="30">
        <v>0.000456861248592</v>
      </c>
      <c r="Q718" s="30">
        <v>0.00041318471334000006</v>
      </c>
      <c r="R718" s="30">
        <v>0.000682514149632</v>
      </c>
      <c r="S718" s="30">
        <v>0.00064017848559</v>
      </c>
      <c r="T718" s="30">
        <v>0.0007688268975664267</v>
      </c>
      <c r="U718" s="30">
        <v>0.0005304041922246871</v>
      </c>
      <c r="V718" s="30">
        <v>0.0006062331126218229</v>
      </c>
      <c r="W718" s="30">
        <v>0.0006062331126218229</v>
      </c>
      <c r="X718" s="30">
        <v>0.0006062331126218229</v>
      </c>
    </row>
    <row r="719" spans="1:24" ht="13.5" customHeight="1">
      <c r="A719" s="5" t="s">
        <v>379</v>
      </c>
      <c r="B719" s="5" t="s">
        <v>177</v>
      </c>
      <c r="C719" s="5" t="s">
        <v>178</v>
      </c>
      <c r="D719" s="5" t="s">
        <v>179</v>
      </c>
      <c r="E719" s="5" t="s">
        <v>18</v>
      </c>
      <c r="F719" s="5" t="s">
        <v>19</v>
      </c>
      <c r="G719" s="5" t="s">
        <v>20</v>
      </c>
      <c r="H719" s="5" t="s">
        <v>436</v>
      </c>
      <c r="I719" s="5" t="s">
        <v>22</v>
      </c>
      <c r="J719" s="30">
        <v>0.40005</v>
      </c>
      <c r="K719" s="30">
        <v>0.42147</v>
      </c>
      <c r="L719" s="30">
        <v>0.44352</v>
      </c>
      <c r="M719" s="30">
        <v>0.37611</v>
      </c>
      <c r="N719" s="30">
        <v>0.36855</v>
      </c>
      <c r="O719" s="30">
        <v>0.40887</v>
      </c>
      <c r="P719" s="30">
        <v>0.40824</v>
      </c>
      <c r="Q719" s="30">
        <v>0.23751</v>
      </c>
      <c r="R719" s="30">
        <v>0.21483</v>
      </c>
      <c r="S719" s="30">
        <v>0.22932</v>
      </c>
      <c r="T719" s="30">
        <v>0.24066</v>
      </c>
      <c r="U719" s="30">
        <v>0.20538</v>
      </c>
      <c r="V719" s="30">
        <v>0.22554</v>
      </c>
      <c r="W719" s="30">
        <v>0.22554</v>
      </c>
      <c r="X719" s="30">
        <v>0.22554</v>
      </c>
    </row>
    <row r="720" spans="1:24" ht="13.5" customHeight="1">
      <c r="A720" s="5" t="s">
        <v>379</v>
      </c>
      <c r="B720" s="5" t="s">
        <v>177</v>
      </c>
      <c r="C720" s="5" t="s">
        <v>178</v>
      </c>
      <c r="D720" s="5" t="s">
        <v>179</v>
      </c>
      <c r="E720" s="5" t="s">
        <v>18</v>
      </c>
      <c r="F720" s="5" t="s">
        <v>19</v>
      </c>
      <c r="G720" s="5" t="s">
        <v>20</v>
      </c>
      <c r="H720" s="5" t="s">
        <v>436</v>
      </c>
      <c r="I720" s="5" t="s">
        <v>24</v>
      </c>
      <c r="J720" s="30">
        <v>0.07874</v>
      </c>
      <c r="K720" s="30">
        <v>0.082956</v>
      </c>
      <c r="L720" s="30">
        <v>0.087296</v>
      </c>
      <c r="M720" s="30">
        <v>0.074028</v>
      </c>
      <c r="N720" s="30">
        <v>0.07254</v>
      </c>
      <c r="O720" s="30">
        <v>0.080476</v>
      </c>
      <c r="P720" s="30">
        <v>0.080352</v>
      </c>
      <c r="Q720" s="30">
        <v>0.046748</v>
      </c>
      <c r="R720" s="30">
        <v>0.042284</v>
      </c>
      <c r="S720" s="30">
        <v>0.045136</v>
      </c>
      <c r="T720" s="30">
        <v>0.047368</v>
      </c>
      <c r="U720" s="30">
        <v>0.040424</v>
      </c>
      <c r="V720" s="30">
        <v>0.044392</v>
      </c>
      <c r="W720" s="30">
        <v>0.044392</v>
      </c>
      <c r="X720" s="30">
        <v>0.044392</v>
      </c>
    </row>
    <row r="721" spans="1:24" ht="13.5" customHeight="1">
      <c r="A721" s="5" t="s">
        <v>378</v>
      </c>
      <c r="B721" s="5" t="s">
        <v>180</v>
      </c>
      <c r="C721" s="5" t="s">
        <v>181</v>
      </c>
      <c r="D721" s="5" t="s">
        <v>182</v>
      </c>
      <c r="E721" s="5" t="s">
        <v>183</v>
      </c>
      <c r="F721" s="5" t="s">
        <v>19</v>
      </c>
      <c r="G721" s="5" t="s">
        <v>20</v>
      </c>
      <c r="H721" s="5" t="s">
        <v>195</v>
      </c>
      <c r="I721" s="5" t="s">
        <v>22</v>
      </c>
      <c r="J721" s="30">
        <v>0.0008849061294658631</v>
      </c>
      <c r="K721" s="30">
        <v>0.0008427708128876917</v>
      </c>
      <c r="L721" s="30">
        <v>0.0008230687841114224</v>
      </c>
      <c r="M721" s="30">
        <v>0.000681450176434506</v>
      </c>
      <c r="N721" s="30">
        <v>0.0008945237542330429</v>
      </c>
      <c r="O721" s="30">
        <v>0.000799564334827606</v>
      </c>
      <c r="P721" s="30">
        <v>0.0009833713726451027</v>
      </c>
      <c r="Q721" s="30">
        <v>0.0011402981031359758</v>
      </c>
      <c r="R721" s="30">
        <v>0.0012575684678789042</v>
      </c>
      <c r="S721" s="30">
        <v>0.0013833079461311355</v>
      </c>
      <c r="T721" s="30">
        <v>0.0014646236136449079</v>
      </c>
      <c r="U721" s="30">
        <v>0.0011071215664765076</v>
      </c>
      <c r="V721" s="30">
        <v>0.0011455295342199748</v>
      </c>
      <c r="W721" s="30">
        <v>0.0011926595126390152</v>
      </c>
      <c r="X721" s="30">
        <v>0.0012471705090344603</v>
      </c>
    </row>
    <row r="722" spans="1:24" ht="13.5" customHeight="1">
      <c r="A722" s="5" t="s">
        <v>378</v>
      </c>
      <c r="B722" s="5" t="s">
        <v>180</v>
      </c>
      <c r="C722" s="5" t="s">
        <v>181</v>
      </c>
      <c r="D722" s="5" t="s">
        <v>182</v>
      </c>
      <c r="E722" s="5" t="s">
        <v>183</v>
      </c>
      <c r="F722" s="5" t="s">
        <v>19</v>
      </c>
      <c r="G722" s="5" t="s">
        <v>20</v>
      </c>
      <c r="H722" s="5" t="s">
        <v>195</v>
      </c>
      <c r="I722" s="5" t="s">
        <v>23</v>
      </c>
      <c r="J722" s="30">
        <v>0.4468192758524903</v>
      </c>
      <c r="K722" s="30">
        <v>0.4255437178985207</v>
      </c>
      <c r="L722" s="30">
        <v>0.4155954918240203</v>
      </c>
      <c r="M722" s="30">
        <v>0.34408742828779765</v>
      </c>
      <c r="N722" s="30">
        <v>0.45042695773721336</v>
      </c>
      <c r="O722" s="30">
        <v>0.4026112544773759</v>
      </c>
      <c r="P722" s="30">
        <v>0.4965377343295988</v>
      </c>
      <c r="Q722" s="30">
        <v>0.574183752056341</v>
      </c>
      <c r="R722" s="30">
        <v>0.6398163431502389</v>
      </c>
      <c r="S722" s="30">
        <v>0.6965485118098214</v>
      </c>
      <c r="T722" s="30">
        <v>0.7528265805468334</v>
      </c>
      <c r="U722" s="30">
        <v>0.5574780956608952</v>
      </c>
      <c r="V722" s="30">
        <v>0.5888100356487302</v>
      </c>
      <c r="W722" s="30">
        <v>0.6005497264350852</v>
      </c>
      <c r="X722" s="30">
        <v>0.6279981001126252</v>
      </c>
    </row>
    <row r="723" spans="1:24" ht="13.5" customHeight="1">
      <c r="A723" s="5" t="s">
        <v>378</v>
      </c>
      <c r="B723" s="5" t="s">
        <v>180</v>
      </c>
      <c r="C723" s="5" t="s">
        <v>181</v>
      </c>
      <c r="D723" s="5" t="s">
        <v>182</v>
      </c>
      <c r="E723" s="5" t="s">
        <v>183</v>
      </c>
      <c r="F723" s="5" t="s">
        <v>19</v>
      </c>
      <c r="G723" s="5" t="s">
        <v>20</v>
      </c>
      <c r="H723" s="5" t="s">
        <v>195</v>
      </c>
      <c r="I723" s="5" t="s">
        <v>24</v>
      </c>
      <c r="J723" s="30">
        <v>0.0002612580001280167</v>
      </c>
      <c r="K723" s="30">
        <v>0.0002488180495192233</v>
      </c>
      <c r="L723" s="30">
        <v>0.0002430012600709914</v>
      </c>
      <c r="M723" s="30">
        <v>0.0002011900520901875</v>
      </c>
      <c r="N723" s="30">
        <v>0.00026409748934499365</v>
      </c>
      <c r="O723" s="30">
        <v>0.00023606185123481704</v>
      </c>
      <c r="P723" s="30">
        <v>0.00029032869097141134</v>
      </c>
      <c r="Q723" s="30">
        <v>0.00033665943997347855</v>
      </c>
      <c r="R723" s="30">
        <v>0.00037128211908805735</v>
      </c>
      <c r="S723" s="30">
        <v>0.00040840520314347804</v>
      </c>
      <c r="T723" s="30">
        <v>0.00043241268593325846</v>
      </c>
      <c r="U723" s="30">
        <v>0.00032686446248354035</v>
      </c>
      <c r="V723" s="30">
        <v>0.0003382039577220878</v>
      </c>
      <c r="W723" s="30">
        <v>0.00035211852277913786</v>
      </c>
      <c r="X723" s="30">
        <v>0.00036821224552445974</v>
      </c>
    </row>
    <row r="724" spans="1:24" ht="13.5" customHeight="1">
      <c r="A724" s="5" t="s">
        <v>378</v>
      </c>
      <c r="B724" s="5" t="s">
        <v>180</v>
      </c>
      <c r="C724" s="5" t="s">
        <v>181</v>
      </c>
      <c r="D724" s="5" t="s">
        <v>182</v>
      </c>
      <c r="E724" s="5" t="s">
        <v>445</v>
      </c>
      <c r="F724" s="5" t="s">
        <v>19</v>
      </c>
      <c r="G724" s="5" t="s">
        <v>20</v>
      </c>
      <c r="H724" s="5" t="s">
        <v>195</v>
      </c>
      <c r="I724" s="5" t="s">
        <v>22</v>
      </c>
      <c r="J724" s="30">
        <v>7.578447092693841E-05</v>
      </c>
      <c r="K724" s="30">
        <v>3.9240421370918196E-05</v>
      </c>
      <c r="L724" s="30">
        <v>3.1609880429986005E-05</v>
      </c>
      <c r="M724" s="30">
        <v>4.349164770747968E-05</v>
      </c>
      <c r="N724" s="30">
        <v>0.00023749107440646858</v>
      </c>
      <c r="O724" s="30">
        <v>0.00015073172959599127</v>
      </c>
      <c r="P724" s="30">
        <v>0.0001024505116796954</v>
      </c>
      <c r="Q724" s="30">
        <v>7.358359821576381E-05</v>
      </c>
      <c r="R724" s="30">
        <v>6.941357969034092E-05</v>
      </c>
      <c r="S724" s="30">
        <v>0.00015835884095525163</v>
      </c>
      <c r="T724" s="30">
        <v>0.00022328609174775921</v>
      </c>
      <c r="U724" s="30">
        <v>5.7542568828196763E-05</v>
      </c>
      <c r="V724" s="30">
        <v>2.764317676786578E-05</v>
      </c>
      <c r="W724" s="30">
        <v>2.707212185037103E-06</v>
      </c>
      <c r="X724" s="30">
        <v>9.619735053319553E-05</v>
      </c>
    </row>
    <row r="725" spans="1:24" ht="13.5" customHeight="1">
      <c r="A725" s="5" t="s">
        <v>378</v>
      </c>
      <c r="B725" s="5" t="s">
        <v>180</v>
      </c>
      <c r="C725" s="5" t="s">
        <v>181</v>
      </c>
      <c r="D725" s="5" t="s">
        <v>182</v>
      </c>
      <c r="E725" s="5" t="s">
        <v>445</v>
      </c>
      <c r="F725" s="5" t="s">
        <v>19</v>
      </c>
      <c r="G725" s="5" t="s">
        <v>20</v>
      </c>
      <c r="H725" s="5" t="s">
        <v>195</v>
      </c>
      <c r="I725" s="5" t="s">
        <v>23</v>
      </c>
      <c r="J725" s="30">
        <v>0.03826616326059138</v>
      </c>
      <c r="K725" s="30">
        <v>0.0198138266616862</v>
      </c>
      <c r="L725" s="30">
        <v>0.015960906375499358</v>
      </c>
      <c r="M725" s="30">
        <v>0.02196041578559023</v>
      </c>
      <c r="N725" s="30">
        <v>0.11958584847907708</v>
      </c>
      <c r="O725" s="30">
        <v>0.0758991967235147</v>
      </c>
      <c r="P725" s="30">
        <v>0.0517307564216669</v>
      </c>
      <c r="Q725" s="30">
        <v>0.03705215890225449</v>
      </c>
      <c r="R725" s="30">
        <v>0.03531572543111681</v>
      </c>
      <c r="S725" s="30">
        <v>0.07973973930230863</v>
      </c>
      <c r="T725" s="30">
        <v>0.11477058226297739</v>
      </c>
      <c r="U725" s="30">
        <v>0.028974886463346495</v>
      </c>
      <c r="V725" s="30">
        <v>0.014208782411895136</v>
      </c>
      <c r="W725" s="30">
        <v>0.0013631849827184083</v>
      </c>
      <c r="X725" s="30">
        <v>0.04843904897774151</v>
      </c>
    </row>
    <row r="726" spans="1:24" ht="13.5" customHeight="1">
      <c r="A726" s="5" t="s">
        <v>378</v>
      </c>
      <c r="B726" s="5" t="s">
        <v>180</v>
      </c>
      <c r="C726" s="5" t="s">
        <v>181</v>
      </c>
      <c r="D726" s="5" t="s">
        <v>182</v>
      </c>
      <c r="E726" s="5" t="s">
        <v>445</v>
      </c>
      <c r="F726" s="5" t="s">
        <v>19</v>
      </c>
      <c r="G726" s="5" t="s">
        <v>20</v>
      </c>
      <c r="H726" s="5" t="s">
        <v>195</v>
      </c>
      <c r="I726" s="5" t="s">
        <v>24</v>
      </c>
      <c r="J726" s="30">
        <v>2.2374462845096105E-05</v>
      </c>
      <c r="K726" s="30">
        <v>1.1585267261890135E-05</v>
      </c>
      <c r="L726" s="30">
        <v>9.332440888853012E-06</v>
      </c>
      <c r="M726" s="30">
        <v>1.2840391227922572E-05</v>
      </c>
      <c r="N726" s="30">
        <v>7.011641244381455E-05</v>
      </c>
      <c r="O726" s="30">
        <v>4.450174873786409E-05</v>
      </c>
      <c r="P726" s="30">
        <v>3.0247293924481495E-05</v>
      </c>
      <c r="Q726" s="30">
        <v>2.1724681377987416E-05</v>
      </c>
      <c r="R726" s="30">
        <v>2.0493533051433985E-05</v>
      </c>
      <c r="S726" s="30">
        <v>4.6753562567740965E-05</v>
      </c>
      <c r="T726" s="30">
        <v>6.592256042076701E-05</v>
      </c>
      <c r="U726" s="30">
        <v>1.6988758415943807E-05</v>
      </c>
      <c r="V726" s="30">
        <v>8.161318855274661E-06</v>
      </c>
      <c r="W726" s="30">
        <v>7.99272168915716E-07</v>
      </c>
      <c r="X726" s="30">
        <v>2.8401122538372022E-05</v>
      </c>
    </row>
    <row r="727" spans="1:24" ht="13.5" customHeight="1">
      <c r="A727" s="5" t="s">
        <v>378</v>
      </c>
      <c r="B727" s="5" t="s">
        <v>180</v>
      </c>
      <c r="C727" s="5" t="s">
        <v>181</v>
      </c>
      <c r="D727" s="5" t="s">
        <v>182</v>
      </c>
      <c r="E727" s="5" t="s">
        <v>184</v>
      </c>
      <c r="F727" s="5" t="s">
        <v>19</v>
      </c>
      <c r="G727" s="5" t="s">
        <v>20</v>
      </c>
      <c r="H727" s="5" t="s">
        <v>195</v>
      </c>
      <c r="I727" s="5" t="s">
        <v>22</v>
      </c>
      <c r="J727" s="30">
        <v>0.00010503992914745965</v>
      </c>
      <c r="K727" s="30">
        <v>0.00011156741760060642</v>
      </c>
      <c r="L727" s="30">
        <v>0.00010493297371642827</v>
      </c>
      <c r="M727" s="30">
        <v>9.94019847444367E-05</v>
      </c>
      <c r="N727" s="30">
        <v>9.922125178006983E-05</v>
      </c>
      <c r="O727" s="30">
        <v>9.381435426115942E-05</v>
      </c>
      <c r="P727" s="30">
        <v>9.544845854348425E-05</v>
      </c>
      <c r="Q727" s="30">
        <v>0.00010562363858714825</v>
      </c>
      <c r="R727" s="30">
        <v>0.00011799539027460313</v>
      </c>
      <c r="S727" s="30">
        <v>0.00015479363108678197</v>
      </c>
      <c r="T727" s="30">
        <v>0.000165927006049556</v>
      </c>
      <c r="U727" s="30">
        <v>0.00014658336334372253</v>
      </c>
      <c r="V727" s="30">
        <v>0.00013793750383676103</v>
      </c>
      <c r="W727" s="30">
        <v>0.00013379731069944356</v>
      </c>
      <c r="X727" s="30">
        <v>0.0001362540150920895</v>
      </c>
    </row>
    <row r="728" spans="1:24" ht="13.5" customHeight="1">
      <c r="A728" s="5" t="s">
        <v>378</v>
      </c>
      <c r="B728" s="5" t="s">
        <v>180</v>
      </c>
      <c r="C728" s="5" t="s">
        <v>181</v>
      </c>
      <c r="D728" s="5" t="s">
        <v>182</v>
      </c>
      <c r="E728" s="5" t="s">
        <v>184</v>
      </c>
      <c r="F728" s="5" t="s">
        <v>19</v>
      </c>
      <c r="G728" s="5" t="s">
        <v>20</v>
      </c>
      <c r="H728" s="5" t="s">
        <v>195</v>
      </c>
      <c r="I728" s="5" t="s">
        <v>23</v>
      </c>
      <c r="J728" s="30">
        <v>0.05303824158794618</v>
      </c>
      <c r="K728" s="30">
        <v>0.05633419306421295</v>
      </c>
      <c r="L728" s="30">
        <v>0.05298423614414754</v>
      </c>
      <c r="M728" s="30">
        <v>0.05019145123180309</v>
      </c>
      <c r="N728" s="30">
        <v>0.04996169902776189</v>
      </c>
      <c r="O728" s="30">
        <v>0.0472391191200569</v>
      </c>
      <c r="P728" s="30">
        <v>0.04819518105652507</v>
      </c>
      <c r="Q728" s="30">
        <v>0.0531855459050779</v>
      </c>
      <c r="R728" s="30">
        <v>0.06003281812672769</v>
      </c>
      <c r="S728" s="30">
        <v>0.07794451963692776</v>
      </c>
      <c r="T728" s="30">
        <v>0.08528761889465612</v>
      </c>
      <c r="U728" s="30">
        <v>0.07381033549233232</v>
      </c>
      <c r="V728" s="30">
        <v>0.07090082282926433</v>
      </c>
      <c r="W728" s="30">
        <v>0.06737206846277946</v>
      </c>
      <c r="X728" s="30">
        <v>0.06860911318115916</v>
      </c>
    </row>
    <row r="729" spans="1:24" ht="13.5" customHeight="1">
      <c r="A729" s="5" t="s">
        <v>378</v>
      </c>
      <c r="B729" s="5" t="s">
        <v>180</v>
      </c>
      <c r="C729" s="5" t="s">
        <v>181</v>
      </c>
      <c r="D729" s="5" t="s">
        <v>182</v>
      </c>
      <c r="E729" s="5" t="s">
        <v>184</v>
      </c>
      <c r="F729" s="5" t="s">
        <v>19</v>
      </c>
      <c r="G729" s="5" t="s">
        <v>20</v>
      </c>
      <c r="H729" s="5" t="s">
        <v>195</v>
      </c>
      <c r="I729" s="5" t="s">
        <v>24</v>
      </c>
      <c r="J729" s="30">
        <v>3.1011788605440476E-05</v>
      </c>
      <c r="K729" s="30">
        <v>3.293895186303619E-05</v>
      </c>
      <c r="L729" s="30">
        <v>3.0980211287707394E-05</v>
      </c>
      <c r="M729" s="30">
        <v>2.9347252638833694E-05</v>
      </c>
      <c r="N729" s="30">
        <v>2.9293893382687285E-05</v>
      </c>
      <c r="O729" s="30">
        <v>2.769757125805659E-05</v>
      </c>
      <c r="P729" s="30">
        <v>2.8180021093790595E-05</v>
      </c>
      <c r="Q729" s="30">
        <v>3.1184121868586625E-05</v>
      </c>
      <c r="R729" s="30">
        <v>3.48367342715495E-05</v>
      </c>
      <c r="S729" s="30">
        <v>4.570097679704993E-05</v>
      </c>
      <c r="T729" s="30">
        <v>4.898797321463082E-05</v>
      </c>
      <c r="U729" s="30">
        <v>4.3276992987194285E-05</v>
      </c>
      <c r="V729" s="30">
        <v>4.072440589466278E-05</v>
      </c>
      <c r="W729" s="30">
        <v>3.950206315888333E-05</v>
      </c>
      <c r="X729" s="30">
        <v>4.022737588433119E-05</v>
      </c>
    </row>
    <row r="730" spans="1:24" ht="13.5" customHeight="1">
      <c r="A730" s="5" t="s">
        <v>378</v>
      </c>
      <c r="B730" s="5" t="s">
        <v>180</v>
      </c>
      <c r="C730" s="5" t="s">
        <v>181</v>
      </c>
      <c r="D730" s="5" t="s">
        <v>182</v>
      </c>
      <c r="E730" s="5" t="s">
        <v>18</v>
      </c>
      <c r="F730" s="5" t="s">
        <v>19</v>
      </c>
      <c r="G730" s="5" t="s">
        <v>20</v>
      </c>
      <c r="H730" s="5" t="s">
        <v>195</v>
      </c>
      <c r="I730" s="5" t="s">
        <v>22</v>
      </c>
      <c r="J730" s="30">
        <v>6.538195527703851E-07</v>
      </c>
      <c r="K730" s="30">
        <v>6.502378853487348E-07</v>
      </c>
      <c r="L730" s="30">
        <v>6.503136271966159E-07</v>
      </c>
      <c r="M730" s="30">
        <v>6.574472620666789E-07</v>
      </c>
      <c r="N730" s="30">
        <v>6.456924339861565E-07</v>
      </c>
      <c r="O730" s="30">
        <v>6.401250901514272E-07</v>
      </c>
      <c r="P730" s="30">
        <v>6.54994366509849E-07</v>
      </c>
      <c r="Q730" s="30">
        <v>6.443229470643394E-07</v>
      </c>
      <c r="R730" s="30">
        <v>6.689741073927133E-07</v>
      </c>
      <c r="S730" s="30">
        <v>6.424151966237912E-07</v>
      </c>
      <c r="T730" s="30">
        <v>6.055073345534257E-07</v>
      </c>
      <c r="U730" s="30">
        <v>6.435649404276048E-07</v>
      </c>
      <c r="V730" s="30">
        <v>1.2256801099611883E-06</v>
      </c>
      <c r="W730" s="30">
        <v>5.282196955395212E-07</v>
      </c>
      <c r="X730" s="30">
        <v>1.4232394253461665E-07</v>
      </c>
    </row>
    <row r="731" spans="1:24" ht="13.5" customHeight="1">
      <c r="A731" s="5" t="s">
        <v>378</v>
      </c>
      <c r="B731" s="5" t="s">
        <v>180</v>
      </c>
      <c r="C731" s="5" t="s">
        <v>181</v>
      </c>
      <c r="D731" s="5" t="s">
        <v>182</v>
      </c>
      <c r="E731" s="5" t="s">
        <v>18</v>
      </c>
      <c r="F731" s="5" t="s">
        <v>19</v>
      </c>
      <c r="G731" s="5" t="s">
        <v>20</v>
      </c>
      <c r="H731" s="5" t="s">
        <v>195</v>
      </c>
      <c r="I731" s="5" t="s">
        <v>23</v>
      </c>
      <c r="J731" s="30">
        <v>0.0003301357843270905</v>
      </c>
      <c r="K731" s="30">
        <v>0.00032832727832809565</v>
      </c>
      <c r="L731" s="30">
        <v>0.0003283655229695272</v>
      </c>
      <c r="M731" s="30">
        <v>0.0003319675384384014</v>
      </c>
      <c r="N731" s="30">
        <v>0.0003251308613080738</v>
      </c>
      <c r="O731" s="30">
        <v>0.0003223274905375522</v>
      </c>
      <c r="P731" s="30">
        <v>0.0003307289878397</v>
      </c>
      <c r="Q731" s="30">
        <v>0.0003244412722111539</v>
      </c>
      <c r="R731" s="30">
        <v>0.00034035567683732396</v>
      </c>
      <c r="S731" s="30">
        <v>0.0003234806468247496</v>
      </c>
      <c r="T731" s="30">
        <v>0.0003112349220107549</v>
      </c>
      <c r="U731" s="30">
        <v>0.00032405958684873255</v>
      </c>
      <c r="V731" s="30">
        <v>0.0006300079811836618</v>
      </c>
      <c r="W731" s="30">
        <v>0.00026597883997249243</v>
      </c>
      <c r="X731" s="30">
        <v>7.16655540399794E-05</v>
      </c>
    </row>
    <row r="732" spans="1:24" ht="13.5" customHeight="1">
      <c r="A732" s="5" t="s">
        <v>378</v>
      </c>
      <c r="B732" s="5" t="s">
        <v>180</v>
      </c>
      <c r="C732" s="5" t="s">
        <v>181</v>
      </c>
      <c r="D732" s="5" t="s">
        <v>182</v>
      </c>
      <c r="E732" s="5" t="s">
        <v>18</v>
      </c>
      <c r="F732" s="5" t="s">
        <v>19</v>
      </c>
      <c r="G732" s="5" t="s">
        <v>20</v>
      </c>
      <c r="H732" s="5" t="s">
        <v>195</v>
      </c>
      <c r="I732" s="5" t="s">
        <v>24</v>
      </c>
      <c r="J732" s="30">
        <v>1.9303243938935183E-07</v>
      </c>
      <c r="K732" s="30">
        <v>1.919749947220074E-07</v>
      </c>
      <c r="L732" s="30">
        <v>1.9199735660090568E-07</v>
      </c>
      <c r="M732" s="30">
        <v>1.941034773720671E-07</v>
      </c>
      <c r="N732" s="30">
        <v>1.9063300431972238E-07</v>
      </c>
      <c r="O732" s="30">
        <v>1.8898931233042135E-07</v>
      </c>
      <c r="P732" s="30">
        <v>1.9337928916005065E-07</v>
      </c>
      <c r="Q732" s="30">
        <v>1.9022867960947165E-07</v>
      </c>
      <c r="R732" s="30">
        <v>1.975066412302296E-07</v>
      </c>
      <c r="S732" s="30">
        <v>1.8966543900321457E-07</v>
      </c>
      <c r="T732" s="30">
        <v>1.7876883210624946E-07</v>
      </c>
      <c r="U732" s="30">
        <v>1.9000488717386426E-07</v>
      </c>
      <c r="V732" s="30">
        <v>3.618674610361603E-07</v>
      </c>
      <c r="W732" s="30">
        <v>1.5595057677833483E-07</v>
      </c>
      <c r="X732" s="30">
        <v>4.201944970069636E-08</v>
      </c>
    </row>
    <row r="733" spans="1:24" ht="13.5" customHeight="1">
      <c r="A733" s="5" t="s">
        <v>377</v>
      </c>
      <c r="B733" s="5" t="s">
        <v>180</v>
      </c>
      <c r="C733" s="5" t="s">
        <v>181</v>
      </c>
      <c r="D733" s="5" t="s">
        <v>182</v>
      </c>
      <c r="E733" s="5" t="s">
        <v>18</v>
      </c>
      <c r="F733" s="5" t="s">
        <v>19</v>
      </c>
      <c r="G733" s="5" t="s">
        <v>20</v>
      </c>
      <c r="H733" s="5" t="s">
        <v>27</v>
      </c>
      <c r="I733" s="5" t="s">
        <v>22</v>
      </c>
      <c r="J733" s="30">
        <v>0.009639442999999987</v>
      </c>
      <c r="K733" s="30">
        <v>0.00790516574999999</v>
      </c>
      <c r="L733" s="30">
        <v>0.009285020874999987</v>
      </c>
      <c r="M733" s="30">
        <v>0.009098853874999988</v>
      </c>
      <c r="N733" s="30">
        <v>0.00930383562499999</v>
      </c>
      <c r="O733" s="30">
        <v>0.007464650124999988</v>
      </c>
      <c r="P733" s="30">
        <v>0.008424813999999989</v>
      </c>
      <c r="Q733" s="30">
        <v>0.010608402624999985</v>
      </c>
      <c r="R733" s="30">
        <v>0.009763428124999987</v>
      </c>
      <c r="S733" s="30">
        <v>0.011462871874999985</v>
      </c>
      <c r="T733" s="30">
        <v>0.011664562499999982</v>
      </c>
      <c r="U733" s="30">
        <v>0.011705133624999985</v>
      </c>
      <c r="V733" s="30">
        <v>0.010494989874999985</v>
      </c>
      <c r="W733" s="30">
        <v>0.008260869374999988</v>
      </c>
      <c r="X733" s="30">
        <v>0.009832884028747485</v>
      </c>
    </row>
    <row r="734" spans="1:24" ht="13.5" customHeight="1">
      <c r="A734" s="5" t="s">
        <v>377</v>
      </c>
      <c r="B734" s="5" t="s">
        <v>180</v>
      </c>
      <c r="C734" s="5" t="s">
        <v>181</v>
      </c>
      <c r="D734" s="5" t="s">
        <v>182</v>
      </c>
      <c r="E734" s="5" t="s">
        <v>18</v>
      </c>
      <c r="F734" s="5" t="s">
        <v>19</v>
      </c>
      <c r="G734" s="5" t="s">
        <v>20</v>
      </c>
      <c r="H734" s="5" t="s">
        <v>27</v>
      </c>
      <c r="I734" s="5" t="s">
        <v>23</v>
      </c>
      <c r="J734" s="30">
        <v>3.355297319439995</v>
      </c>
      <c r="K734" s="30">
        <v>2.7516300942599963</v>
      </c>
      <c r="L734" s="30">
        <v>3.2319300661699955</v>
      </c>
      <c r="M734" s="30">
        <v>3.1671290568099955</v>
      </c>
      <c r="N734" s="30">
        <v>3.2384791043499956</v>
      </c>
      <c r="O734" s="30">
        <v>2.5982954155099964</v>
      </c>
      <c r="P734" s="30">
        <v>2.932509257119996</v>
      </c>
      <c r="Q734" s="30">
        <v>3.692572785709995</v>
      </c>
      <c r="R734" s="30">
        <v>3.3984540617499954</v>
      </c>
      <c r="S734" s="30">
        <v>3.989996442249994</v>
      </c>
      <c r="T734" s="30">
        <v>4.060200914999995</v>
      </c>
      <c r="U734" s="30">
        <v>4.074322912189994</v>
      </c>
      <c r="V734" s="30">
        <v>3.6530960756899953</v>
      </c>
      <c r="W734" s="30">
        <v>2.875443412049996</v>
      </c>
      <c r="X734" s="30">
        <v>3.4226302727264253</v>
      </c>
    </row>
    <row r="735" spans="1:24" ht="13.5" customHeight="1">
      <c r="A735" s="5" t="s">
        <v>377</v>
      </c>
      <c r="B735" s="5" t="s">
        <v>180</v>
      </c>
      <c r="C735" s="5" t="s">
        <v>181</v>
      </c>
      <c r="D735" s="5" t="s">
        <v>182</v>
      </c>
      <c r="E735" s="5" t="s">
        <v>18</v>
      </c>
      <c r="F735" s="5" t="s">
        <v>19</v>
      </c>
      <c r="G735" s="5" t="s">
        <v>20</v>
      </c>
      <c r="H735" s="5" t="s">
        <v>27</v>
      </c>
      <c r="I735" s="5" t="s">
        <v>24</v>
      </c>
      <c r="J735" s="30">
        <v>0.008537792371428559</v>
      </c>
      <c r="K735" s="30">
        <v>0.007001718235714278</v>
      </c>
      <c r="L735" s="30">
        <v>0.008223875632142845</v>
      </c>
      <c r="M735" s="30">
        <v>0.008058984860714274</v>
      </c>
      <c r="N735" s="30">
        <v>0.008240540124999989</v>
      </c>
      <c r="O735" s="30">
        <v>0.00661154725357142</v>
      </c>
      <c r="P735" s="30">
        <v>0.007461978114285704</v>
      </c>
      <c r="Q735" s="30">
        <v>0.009396013753571417</v>
      </c>
      <c r="R735" s="30">
        <v>0.00864760776785713</v>
      </c>
      <c r="S735" s="30">
        <v>0.010152829374999985</v>
      </c>
      <c r="T735" s="30">
        <v>0.010331469642857128</v>
      </c>
      <c r="U735" s="30">
        <v>0.01036740406785713</v>
      </c>
      <c r="V735" s="30">
        <v>0.009295562460714274</v>
      </c>
      <c r="W735" s="30">
        <v>0.007316770017857133</v>
      </c>
      <c r="X735" s="30">
        <v>0.00870912585403349</v>
      </c>
    </row>
    <row r="736" spans="1:24" ht="13.5" customHeight="1">
      <c r="A736" s="5" t="s">
        <v>376</v>
      </c>
      <c r="B736" s="5" t="s">
        <v>180</v>
      </c>
      <c r="C736" s="5" t="s">
        <v>181</v>
      </c>
      <c r="D736" s="5" t="s">
        <v>182</v>
      </c>
      <c r="E736" s="5" t="s">
        <v>18</v>
      </c>
      <c r="F736" s="5" t="s">
        <v>19</v>
      </c>
      <c r="G736" s="5" t="s">
        <v>20</v>
      </c>
      <c r="H736" s="5" t="s">
        <v>114</v>
      </c>
      <c r="I736" s="5" t="s">
        <v>22</v>
      </c>
      <c r="J736" s="30">
        <v>0.001278531820125</v>
      </c>
      <c r="K736" s="30">
        <v>0.001278531820125</v>
      </c>
      <c r="L736" s="30">
        <v>0.001278531820125</v>
      </c>
      <c r="M736" s="30">
        <v>0.001278531820125</v>
      </c>
      <c r="N736" s="30">
        <v>0.001278531820125</v>
      </c>
      <c r="O736" s="30">
        <v>0.001278531820125</v>
      </c>
      <c r="P736" s="30">
        <v>0.0012478470564420002</v>
      </c>
      <c r="Q736" s="30">
        <v>0.001237618801881</v>
      </c>
      <c r="R736" s="30">
        <v>0.001237618801881</v>
      </c>
      <c r="S736" s="30">
        <v>0.001237618801881</v>
      </c>
      <c r="T736" s="30">
        <v>0.001237618801881</v>
      </c>
      <c r="U736" s="30">
        <v>0.0010863754570746</v>
      </c>
      <c r="V736" s="30">
        <v>0.0011594052576414</v>
      </c>
      <c r="W736" s="30">
        <v>0.0011920069396620001</v>
      </c>
      <c r="X736" s="30">
        <v>0.0015126875531460001</v>
      </c>
    </row>
    <row r="737" spans="1:24" ht="13.5" customHeight="1">
      <c r="A737" s="5" t="s">
        <v>376</v>
      </c>
      <c r="B737" s="5" t="s">
        <v>180</v>
      </c>
      <c r="C737" s="5" t="s">
        <v>181</v>
      </c>
      <c r="D737" s="5" t="s">
        <v>182</v>
      </c>
      <c r="E737" s="5" t="s">
        <v>18</v>
      </c>
      <c r="F737" s="5" t="s">
        <v>19</v>
      </c>
      <c r="G737" s="5" t="s">
        <v>20</v>
      </c>
      <c r="H737" s="5" t="s">
        <v>114</v>
      </c>
      <c r="I737" s="5" t="s">
        <v>23</v>
      </c>
      <c r="J737" s="30">
        <v>0.43329034253853815</v>
      </c>
      <c r="K737" s="30">
        <v>0.43329034253853815</v>
      </c>
      <c r="L737" s="30">
        <v>0.4334928619788459</v>
      </c>
      <c r="M737" s="30">
        <v>0.43379664113930755</v>
      </c>
      <c r="N737" s="30">
        <v>0.4342016800199232</v>
      </c>
      <c r="O737" s="30">
        <v>0.43268278421761475</v>
      </c>
      <c r="P737" s="30">
        <v>0.4218042499620409</v>
      </c>
      <c r="Q737" s="30">
        <v>0.41815079925888826</v>
      </c>
      <c r="R737" s="30">
        <v>0.4177587216224523</v>
      </c>
      <c r="S737" s="30">
        <v>0.4177587216224523</v>
      </c>
      <c r="T737" s="30">
        <v>0.4179547604406703</v>
      </c>
      <c r="U737" s="30">
        <v>0.3668785519581147</v>
      </c>
      <c r="V737" s="30">
        <v>0.391541358271768</v>
      </c>
      <c r="W737" s="30">
        <v>0.40255123318492647</v>
      </c>
      <c r="X737" s="30">
        <v>0.5108478983478719</v>
      </c>
    </row>
    <row r="738" spans="1:24" ht="13.5" customHeight="1">
      <c r="A738" s="5" t="s">
        <v>376</v>
      </c>
      <c r="B738" s="5" t="s">
        <v>180</v>
      </c>
      <c r="C738" s="5" t="s">
        <v>181</v>
      </c>
      <c r="D738" s="5" t="s">
        <v>182</v>
      </c>
      <c r="E738" s="5" t="s">
        <v>18</v>
      </c>
      <c r="F738" s="5" t="s">
        <v>19</v>
      </c>
      <c r="G738" s="5" t="s">
        <v>20</v>
      </c>
      <c r="H738" s="5" t="s">
        <v>114</v>
      </c>
      <c r="I738" s="5" t="s">
        <v>24</v>
      </c>
      <c r="J738" s="30">
        <v>0.001132413897825</v>
      </c>
      <c r="K738" s="30">
        <v>0.001132413897825</v>
      </c>
      <c r="L738" s="30">
        <v>0.001132413897825</v>
      </c>
      <c r="M738" s="30">
        <v>0.001132413897825</v>
      </c>
      <c r="N738" s="30">
        <v>0.001132413897825</v>
      </c>
      <c r="O738" s="30">
        <v>0.001132413897825</v>
      </c>
      <c r="P738" s="30">
        <v>0.0011052359642772</v>
      </c>
      <c r="Q738" s="30">
        <v>0.0010961766530946</v>
      </c>
      <c r="R738" s="30">
        <v>0.0010961766530946</v>
      </c>
      <c r="S738" s="30">
        <v>0.0010961766530946</v>
      </c>
      <c r="T738" s="30">
        <v>0.0010961766530946</v>
      </c>
      <c r="U738" s="30">
        <v>0.0009622182619803599</v>
      </c>
      <c r="V738" s="30">
        <v>0.00102690179962524</v>
      </c>
      <c r="W738" s="30">
        <v>0.0010557775751292</v>
      </c>
      <c r="X738" s="30">
        <v>0.0013398089756436003</v>
      </c>
    </row>
    <row r="739" spans="1:24" ht="13.5" customHeight="1">
      <c r="A739" s="5" t="s">
        <v>379</v>
      </c>
      <c r="B739" s="5" t="s">
        <v>180</v>
      </c>
      <c r="C739" s="5" t="s">
        <v>181</v>
      </c>
      <c r="D739" s="5" t="s">
        <v>182</v>
      </c>
      <c r="E739" s="5" t="s">
        <v>18</v>
      </c>
      <c r="F739" s="5" t="s">
        <v>19</v>
      </c>
      <c r="G739" s="5" t="s">
        <v>20</v>
      </c>
      <c r="H739" s="5" t="s">
        <v>29</v>
      </c>
      <c r="I739" s="5" t="s">
        <v>22</v>
      </c>
      <c r="J739" s="30">
        <v>5.4999E-06</v>
      </c>
      <c r="K739" s="30">
        <v>3.1752E-06</v>
      </c>
      <c r="L739" s="30">
        <v>1.420335E-05</v>
      </c>
      <c r="M739" s="30">
        <v>1.397655E-05</v>
      </c>
      <c r="N739" s="30">
        <v>1.890945E-05</v>
      </c>
      <c r="O739" s="30">
        <v>6.60555E-06</v>
      </c>
      <c r="P739" s="30">
        <v>1.930635E-05</v>
      </c>
      <c r="Q739" s="30">
        <v>1.72935E-05</v>
      </c>
      <c r="R739" s="30">
        <v>8.7318E-06</v>
      </c>
      <c r="S739" s="30">
        <v>1.017765E-05</v>
      </c>
      <c r="T739" s="30">
        <v>6.3504E-06</v>
      </c>
      <c r="U739" s="30">
        <v>1.21338E-05</v>
      </c>
      <c r="V739" s="30">
        <v>4.192965E-05</v>
      </c>
      <c r="W739" s="30">
        <v>9.95085E-06</v>
      </c>
      <c r="X739" s="30">
        <v>1.3778375562E-05</v>
      </c>
    </row>
    <row r="740" spans="1:24" ht="13.5" customHeight="1">
      <c r="A740" s="5" t="s">
        <v>379</v>
      </c>
      <c r="B740" s="5" t="s">
        <v>180</v>
      </c>
      <c r="C740" s="5" t="s">
        <v>181</v>
      </c>
      <c r="D740" s="5" t="s">
        <v>182</v>
      </c>
      <c r="E740" s="5" t="s">
        <v>18</v>
      </c>
      <c r="F740" s="5" t="s">
        <v>19</v>
      </c>
      <c r="G740" s="5" t="s">
        <v>20</v>
      </c>
      <c r="H740" s="5" t="s">
        <v>29</v>
      </c>
      <c r="I740" s="5" t="s">
        <v>23</v>
      </c>
      <c r="J740" s="30">
        <v>0.0018923343552000001</v>
      </c>
      <c r="K740" s="30">
        <v>0.0010924816896</v>
      </c>
      <c r="L740" s="30">
        <v>0.004886904700800001</v>
      </c>
      <c r="M740" s="30">
        <v>0.0048088702944</v>
      </c>
      <c r="N740" s="30">
        <v>0.0065061186336000006</v>
      </c>
      <c r="O740" s="30">
        <v>0.0022727520864000003</v>
      </c>
      <c r="P740" s="30">
        <v>0.0066426788448</v>
      </c>
      <c r="Q740" s="30">
        <v>0.005950123488</v>
      </c>
      <c r="R740" s="30">
        <v>0.0030043246464</v>
      </c>
      <c r="S740" s="30">
        <v>0.0035017939871999997</v>
      </c>
      <c r="T740" s="30">
        <v>0.0021849633792</v>
      </c>
      <c r="U740" s="30">
        <v>0.0041748407424</v>
      </c>
      <c r="V740" s="30">
        <v>0.0144266108832</v>
      </c>
      <c r="W740" s="30">
        <v>0.0034237595808000003</v>
      </c>
      <c r="X740" s="30">
        <v>0.004740685000603776</v>
      </c>
    </row>
    <row r="741" spans="1:24" ht="13.5" customHeight="1">
      <c r="A741" s="5" t="s">
        <v>379</v>
      </c>
      <c r="B741" s="5" t="s">
        <v>180</v>
      </c>
      <c r="C741" s="5" t="s">
        <v>181</v>
      </c>
      <c r="D741" s="5" t="s">
        <v>182</v>
      </c>
      <c r="E741" s="5" t="s">
        <v>18</v>
      </c>
      <c r="F741" s="5" t="s">
        <v>19</v>
      </c>
      <c r="G741" s="5" t="s">
        <v>20</v>
      </c>
      <c r="H741" s="5" t="s">
        <v>29</v>
      </c>
      <c r="I741" s="5" t="s">
        <v>24</v>
      </c>
      <c r="J741" s="30">
        <v>4.87134E-06</v>
      </c>
      <c r="K741" s="30">
        <v>2.81232E-06</v>
      </c>
      <c r="L741" s="30">
        <v>1.258011E-05</v>
      </c>
      <c r="M741" s="30">
        <v>1.237923E-05</v>
      </c>
      <c r="N741" s="30">
        <v>1.674837E-05</v>
      </c>
      <c r="O741" s="30">
        <v>5.85063E-06</v>
      </c>
      <c r="P741" s="30">
        <v>1.709991E-05</v>
      </c>
      <c r="Q741" s="30">
        <v>1.53171E-05</v>
      </c>
      <c r="R741" s="30">
        <v>7.73388E-06</v>
      </c>
      <c r="S741" s="30">
        <v>9.01449E-06</v>
      </c>
      <c r="T741" s="30">
        <v>5.62464E-06</v>
      </c>
      <c r="U741" s="30">
        <v>1.074708E-05</v>
      </c>
      <c r="V741" s="30">
        <v>3.713769E-05</v>
      </c>
      <c r="W741" s="30">
        <v>8.81361E-06</v>
      </c>
      <c r="X741" s="30">
        <v>1.2203704069200002E-05</v>
      </c>
    </row>
    <row r="742" spans="1:24" ht="13.5" customHeight="1">
      <c r="A742" s="5" t="s">
        <v>379</v>
      </c>
      <c r="B742" s="5" t="s">
        <v>180</v>
      </c>
      <c r="C742" s="5" t="s">
        <v>181</v>
      </c>
      <c r="D742" s="5" t="s">
        <v>182</v>
      </c>
      <c r="E742" s="5" t="s">
        <v>18</v>
      </c>
      <c r="F742" s="5" t="s">
        <v>19</v>
      </c>
      <c r="G742" s="5" t="s">
        <v>20</v>
      </c>
      <c r="H742" s="5" t="s">
        <v>67</v>
      </c>
      <c r="I742" s="5" t="s">
        <v>22</v>
      </c>
      <c r="J742" s="30">
        <v>0.00025887238681918947</v>
      </c>
      <c r="K742" s="30">
        <v>0.0002580865617080016</v>
      </c>
      <c r="L742" s="30">
        <v>0.00025880040283953875</v>
      </c>
      <c r="M742" s="30">
        <v>0.00025751368920328067</v>
      </c>
      <c r="N742" s="30">
        <v>0.0002595862279507266</v>
      </c>
      <c r="O742" s="30">
        <v>0.0002587284188598879</v>
      </c>
      <c r="P742" s="30">
        <v>0.00025801457772835077</v>
      </c>
      <c r="Q742" s="30">
        <v>0.00025822753033481776</v>
      </c>
      <c r="R742" s="30">
        <v>0.0002580865617080016</v>
      </c>
      <c r="S742" s="30">
        <v>0.00025822753033481776</v>
      </c>
      <c r="T742" s="30">
        <v>0.00015560016071597548</v>
      </c>
      <c r="U742" s="30">
        <v>0.0003595711856498874</v>
      </c>
      <c r="V742" s="30">
        <v>0.00025758567318293144</v>
      </c>
      <c r="W742" s="30">
        <v>0.00025758567318293144</v>
      </c>
      <c r="X742" s="30">
        <v>0.00025758567318293144</v>
      </c>
    </row>
    <row r="743" spans="1:24" ht="13.5" customHeight="1">
      <c r="A743" s="5" t="s">
        <v>379</v>
      </c>
      <c r="B743" s="5" t="s">
        <v>180</v>
      </c>
      <c r="C743" s="5" t="s">
        <v>181</v>
      </c>
      <c r="D743" s="5" t="s">
        <v>182</v>
      </c>
      <c r="E743" s="5" t="s">
        <v>18</v>
      </c>
      <c r="F743" s="5" t="s">
        <v>19</v>
      </c>
      <c r="G743" s="5" t="s">
        <v>20</v>
      </c>
      <c r="H743" s="5" t="s">
        <v>67</v>
      </c>
      <c r="I743" s="5" t="s">
        <v>23</v>
      </c>
      <c r="J743" s="30">
        <v>0.15356517084023777</v>
      </c>
      <c r="K743" s="30">
        <v>0.15305813218630565</v>
      </c>
      <c r="L743" s="30">
        <v>0.15356346335144683</v>
      </c>
      <c r="M743" s="30">
        <v>0.15263681003979032</v>
      </c>
      <c r="N743" s="30">
        <v>0.154235337861239</v>
      </c>
      <c r="O743" s="30">
        <v>0.1535617330581312</v>
      </c>
      <c r="P743" s="30">
        <v>0.15305631162507952</v>
      </c>
      <c r="Q743" s="30">
        <v>0.15318263681485655</v>
      </c>
      <c r="R743" s="30">
        <v>0.1530990130976802</v>
      </c>
      <c r="S743" s="30">
        <v>0.15318263681485655</v>
      </c>
      <c r="T743" s="30">
        <v>0.0923032601380024</v>
      </c>
      <c r="U743" s="30">
        <v>0.21330050389699842</v>
      </c>
      <c r="V743" s="30">
        <v>0.1528018820175004</v>
      </c>
      <c r="W743" s="30">
        <v>0.1528018820175004</v>
      </c>
      <c r="X743" s="30">
        <v>0.1528018820175004</v>
      </c>
    </row>
    <row r="744" spans="1:24" ht="13.5" customHeight="1">
      <c r="A744" s="5" t="s">
        <v>379</v>
      </c>
      <c r="B744" s="5" t="s">
        <v>180</v>
      </c>
      <c r="C744" s="5" t="s">
        <v>181</v>
      </c>
      <c r="D744" s="5" t="s">
        <v>182</v>
      </c>
      <c r="E744" s="5" t="s">
        <v>18</v>
      </c>
      <c r="F744" s="5" t="s">
        <v>19</v>
      </c>
      <c r="G744" s="5" t="s">
        <v>20</v>
      </c>
      <c r="H744" s="5" t="s">
        <v>67</v>
      </c>
      <c r="I744" s="5" t="s">
        <v>24</v>
      </c>
      <c r="J744" s="30">
        <v>7.642899039423691E-05</v>
      </c>
      <c r="K744" s="30">
        <v>7.619698488521951E-05</v>
      </c>
      <c r="L744" s="30">
        <v>7.640773798119714E-05</v>
      </c>
      <c r="M744" s="30">
        <v>7.602785109811142E-05</v>
      </c>
      <c r="N744" s="30">
        <v>7.663974349021451E-05</v>
      </c>
      <c r="O744" s="30">
        <v>7.638648556815738E-05</v>
      </c>
      <c r="P744" s="30">
        <v>7.617573247217976E-05</v>
      </c>
      <c r="Q744" s="30">
        <v>7.623860419408906E-05</v>
      </c>
      <c r="R744" s="30">
        <v>7.619698488521951E-05</v>
      </c>
      <c r="S744" s="30">
        <v>7.623860419408906E-05</v>
      </c>
      <c r="T744" s="30">
        <v>4.5939095068526106E-05</v>
      </c>
      <c r="U744" s="30">
        <v>0.00010615911195377627</v>
      </c>
      <c r="V744" s="30">
        <v>7.604910351115119E-05</v>
      </c>
      <c r="W744" s="30">
        <v>7.604910351115119E-05</v>
      </c>
      <c r="X744" s="30">
        <v>7.604910351115119E-05</v>
      </c>
    </row>
    <row r="745" spans="1:24" ht="13.5" customHeight="1">
      <c r="A745" s="5"/>
      <c r="B745" s="5" t="s">
        <v>300</v>
      </c>
      <c r="C745" s="5" t="s">
        <v>181</v>
      </c>
      <c r="D745" s="5" t="s">
        <v>301</v>
      </c>
      <c r="E745" s="5" t="s">
        <v>446</v>
      </c>
      <c r="F745" s="5" t="s">
        <v>19</v>
      </c>
      <c r="G745" s="5" t="s">
        <v>303</v>
      </c>
      <c r="H745" s="5" t="s">
        <v>304</v>
      </c>
      <c r="I745" s="5" t="s">
        <v>22</v>
      </c>
      <c r="J745" s="30">
        <v>0.0013474793263302408</v>
      </c>
      <c r="K745" s="30">
        <v>0.0011443189478478925</v>
      </c>
      <c r="L745" s="30">
        <v>0.0012137490202273617</v>
      </c>
      <c r="M745" s="30">
        <v>0.001221130983171447</v>
      </c>
      <c r="N745" s="30">
        <v>0.0015118426933508071</v>
      </c>
      <c r="O745" s="30">
        <v>0.0013554451733489995</v>
      </c>
      <c r="P745" s="30">
        <v>0.0013033126666817303</v>
      </c>
      <c r="Q745" s="30">
        <v>0.0011990476533471918</v>
      </c>
      <c r="R745" s="30">
        <v>0.0008862526133435766</v>
      </c>
      <c r="S745" s="30">
        <v>0.0007298550933417688</v>
      </c>
      <c r="T745" s="30">
        <v>0.0006777225866744997</v>
      </c>
      <c r="U745" s="30">
        <v>0.0008341201066763075</v>
      </c>
      <c r="V745" s="30">
        <v>0.0006777225866744997</v>
      </c>
      <c r="W745" s="30">
        <v>0.0005213250666726921</v>
      </c>
      <c r="X745" s="30">
        <v>0.0005734575733399613</v>
      </c>
    </row>
    <row r="746" spans="1:24" ht="13.5" customHeight="1">
      <c r="A746" s="5"/>
      <c r="B746" s="5" t="s">
        <v>300</v>
      </c>
      <c r="C746" s="5" t="s">
        <v>181</v>
      </c>
      <c r="D746" s="5" t="s">
        <v>301</v>
      </c>
      <c r="E746" s="5" t="s">
        <v>446</v>
      </c>
      <c r="F746" s="5" t="s">
        <v>19</v>
      </c>
      <c r="G746" s="5" t="s">
        <v>303</v>
      </c>
      <c r="H746" s="5" t="s">
        <v>304</v>
      </c>
      <c r="I746" s="5" t="s">
        <v>24</v>
      </c>
      <c r="J746" s="30">
        <v>0.0016106365574026398</v>
      </c>
      <c r="K746" s="30">
        <v>0.001367799783431065</v>
      </c>
      <c r="L746" s="30">
        <v>0.0014507892665142942</v>
      </c>
      <c r="M746" s="30">
        <v>0.0014596128967925529</v>
      </c>
      <c r="N746" s="30">
        <v>0.0018070994213948343</v>
      </c>
      <c r="O746" s="30">
        <v>0.001620158101940196</v>
      </c>
      <c r="P746" s="30">
        <v>0.00155784432878865</v>
      </c>
      <c r="Q746" s="30">
        <v>0.0014332167824855579</v>
      </c>
      <c r="R746" s="30">
        <v>0.001059334143576282</v>
      </c>
      <c r="S746" s="30">
        <v>0.000872392824121644</v>
      </c>
      <c r="T746" s="30">
        <v>0.000810079050970098</v>
      </c>
      <c r="U746" s="30">
        <v>0.000997020370424736</v>
      </c>
      <c r="V746" s="30">
        <v>0.000810079050970098</v>
      </c>
      <c r="W746" s="30">
        <v>0.00062313773151546</v>
      </c>
      <c r="X746" s="30">
        <v>0.000685451504667006</v>
      </c>
    </row>
    <row r="747" spans="1:24" ht="13.5" customHeight="1">
      <c r="A747" s="5"/>
      <c r="B747" s="5" t="s">
        <v>300</v>
      </c>
      <c r="C747" s="5" t="s">
        <v>181</v>
      </c>
      <c r="D747" s="5" t="s">
        <v>301</v>
      </c>
      <c r="E747" s="5" t="s">
        <v>446</v>
      </c>
      <c r="F747" s="5" t="s">
        <v>19</v>
      </c>
      <c r="G747" s="5" t="s">
        <v>303</v>
      </c>
      <c r="H747" s="5" t="s">
        <v>305</v>
      </c>
      <c r="I747" s="5" t="s">
        <v>22</v>
      </c>
      <c r="J747" s="30">
        <v>0.001500467451285472</v>
      </c>
      <c r="K747" s="30">
        <v>0.0014112115957882292</v>
      </c>
      <c r="L747" s="30">
        <v>0.0015598100977587965</v>
      </c>
      <c r="M747" s="30">
        <v>0.0016553895388371443</v>
      </c>
      <c r="N747" s="30">
        <v>0.001695504184952135</v>
      </c>
      <c r="O747" s="30">
        <v>0.001755783658918957</v>
      </c>
      <c r="P747" s="30">
        <v>0.0020122593825484918</v>
      </c>
      <c r="Q747" s="30">
        <v>0.0023497476476238826</v>
      </c>
      <c r="R747" s="30">
        <v>0.0023267109059805116</v>
      </c>
      <c r="S747" s="30">
        <v>0.0020406713639086497</v>
      </c>
      <c r="T747" s="30">
        <v>0.0020905843041359546</v>
      </c>
      <c r="U747" s="30">
        <v>0.001860984779090353</v>
      </c>
      <c r="V747" s="30">
        <v>0.0021090136974506518</v>
      </c>
      <c r="W747" s="30">
        <v>0.0020502700062600544</v>
      </c>
      <c r="X747" s="30">
        <v>0.002073306747903426</v>
      </c>
    </row>
    <row r="748" spans="1:24" ht="13.5" customHeight="1">
      <c r="A748" s="5"/>
      <c r="B748" s="5" t="s">
        <v>300</v>
      </c>
      <c r="C748" s="5" t="s">
        <v>181</v>
      </c>
      <c r="D748" s="5" t="s">
        <v>301</v>
      </c>
      <c r="E748" s="5" t="s">
        <v>446</v>
      </c>
      <c r="F748" s="5" t="s">
        <v>19</v>
      </c>
      <c r="G748" s="5" t="s">
        <v>303</v>
      </c>
      <c r="H748" s="5" t="s">
        <v>305</v>
      </c>
      <c r="I748" s="5" t="s">
        <v>24</v>
      </c>
      <c r="J748" s="30">
        <v>0.0012657004350979488</v>
      </c>
      <c r="K748" s="30">
        <v>0.001190409781481227</v>
      </c>
      <c r="L748" s="30">
        <v>0.0013157581777012975</v>
      </c>
      <c r="M748" s="30">
        <v>0.0013963830123524211</v>
      </c>
      <c r="N748" s="30">
        <v>0.0014302212172385357</v>
      </c>
      <c r="O748" s="30">
        <v>0.001481069208884018</v>
      </c>
      <c r="P748" s="30">
        <v>0.0016974160777960066</v>
      </c>
      <c r="Q748" s="30">
        <v>0.0019821000564990577</v>
      </c>
      <c r="R748" s="30">
        <v>0.001962667703003969</v>
      </c>
      <c r="S748" s="30">
        <v>0.0017213826471066162</v>
      </c>
      <c r="T748" s="30">
        <v>0.0017634860796793084</v>
      </c>
      <c r="U748" s="30">
        <v>0.0015698102898449237</v>
      </c>
      <c r="V748" s="30">
        <v>0.0017790319624753797</v>
      </c>
      <c r="W748" s="30">
        <v>0.0017294794610629033</v>
      </c>
      <c r="X748" s="30">
        <v>0.001748911814557992</v>
      </c>
    </row>
    <row r="749" spans="1:24" ht="13.5" customHeight="1">
      <c r="A749" s="5"/>
      <c r="B749" s="5" t="s">
        <v>300</v>
      </c>
      <c r="C749" s="5" t="s">
        <v>181</v>
      </c>
      <c r="D749" s="5" t="s">
        <v>301</v>
      </c>
      <c r="E749" s="5" t="s">
        <v>446</v>
      </c>
      <c r="F749" s="5" t="s">
        <v>19</v>
      </c>
      <c r="G749" s="5" t="s">
        <v>303</v>
      </c>
      <c r="H749" s="5" t="s">
        <v>306</v>
      </c>
      <c r="I749" s="5" t="s">
        <v>22</v>
      </c>
      <c r="J749" s="30">
        <v>0.014707784195331244</v>
      </c>
      <c r="K749" s="30">
        <v>0.013247915600530352</v>
      </c>
      <c r="L749" s="30">
        <v>0.01140553780139163</v>
      </c>
      <c r="M749" s="30">
        <v>0.012644445335268274</v>
      </c>
      <c r="N749" s="30">
        <v>0.01094179408798303</v>
      </c>
      <c r="O749" s="30">
        <v>0.010003775579271726</v>
      </c>
      <c r="P749" s="30">
        <v>0.008406812232043056</v>
      </c>
      <c r="Q749" s="30">
        <v>0.006011743321267738</v>
      </c>
      <c r="R749" s="30">
        <v>0.0056849036724825885</v>
      </c>
      <c r="S749" s="30">
        <v>0.005738687412156089</v>
      </c>
      <c r="T749" s="30">
        <v>0.0063814595177646115</v>
      </c>
      <c r="U749" s="30">
        <v>0.0033782206276042784</v>
      </c>
      <c r="V749" s="30">
        <v>0.003522270783513032</v>
      </c>
      <c r="W749" s="30">
        <v>0.003385291496876044</v>
      </c>
      <c r="X749" s="30">
        <v>0.003956301801577541</v>
      </c>
    </row>
    <row r="750" spans="1:24" ht="13.5" customHeight="1">
      <c r="A750" s="5"/>
      <c r="B750" s="5" t="s">
        <v>300</v>
      </c>
      <c r="C750" s="5" t="s">
        <v>181</v>
      </c>
      <c r="D750" s="5" t="s">
        <v>301</v>
      </c>
      <c r="E750" s="5" t="s">
        <v>446</v>
      </c>
      <c r="F750" s="5" t="s">
        <v>19</v>
      </c>
      <c r="G750" s="5" t="s">
        <v>303</v>
      </c>
      <c r="H750" s="5" t="s">
        <v>306</v>
      </c>
      <c r="I750" s="5" t="s">
        <v>24</v>
      </c>
      <c r="J750" s="30">
        <v>0.06030969709725774</v>
      </c>
      <c r="K750" s="30">
        <v>0.054323463441328164</v>
      </c>
      <c r="L750" s="30">
        <v>0.046768739661791084</v>
      </c>
      <c r="M750" s="30">
        <v>0.051848916057317</v>
      </c>
      <c r="N750" s="30">
        <v>0.044867145069771686</v>
      </c>
      <c r="O750" s="30">
        <v>0.041020772877966065</v>
      </c>
      <c r="P750" s="30">
        <v>0.034472378200176554</v>
      </c>
      <c r="Q750" s="30">
        <v>0.02465132843376983</v>
      </c>
      <c r="R750" s="30">
        <v>0.023311112942719613</v>
      </c>
      <c r="S750" s="30">
        <v>0.023531654732386078</v>
      </c>
      <c r="T750" s="30">
        <v>0.026167360456442183</v>
      </c>
      <c r="U750" s="30">
        <v>0.013852491991499023</v>
      </c>
      <c r="V750" s="30">
        <v>0.01444317384773862</v>
      </c>
      <c r="W750" s="30">
        <v>0.013881486296713942</v>
      </c>
      <c r="X750" s="30">
        <v>0.016222930667844415</v>
      </c>
    </row>
    <row r="751" spans="1:24" ht="13.5" customHeight="1">
      <c r="A751" s="5"/>
      <c r="B751" s="5" t="s">
        <v>300</v>
      </c>
      <c r="C751" s="5" t="s">
        <v>181</v>
      </c>
      <c r="D751" s="5" t="s">
        <v>301</v>
      </c>
      <c r="E751" s="5" t="s">
        <v>446</v>
      </c>
      <c r="F751" s="5" t="s">
        <v>19</v>
      </c>
      <c r="G751" s="5" t="s">
        <v>303</v>
      </c>
      <c r="H751" s="5" t="s">
        <v>307</v>
      </c>
      <c r="I751" s="5" t="s">
        <v>22</v>
      </c>
      <c r="J751" s="30">
        <v>0.004567949907507147</v>
      </c>
      <c r="K751" s="30">
        <v>0.0032445879490087524</v>
      </c>
      <c r="L751" s="30">
        <v>0.004312682118558217</v>
      </c>
      <c r="M751" s="30">
        <v>0.0039700858754951815</v>
      </c>
      <c r="N751" s="30">
        <v>0.0043664227057053605</v>
      </c>
      <c r="O751" s="30">
        <v>0.0043664227057053605</v>
      </c>
      <c r="P751" s="30">
        <v>0.005239707246846432</v>
      </c>
      <c r="Q751" s="30">
        <v>0.004400010572672324</v>
      </c>
      <c r="R751" s="30">
        <v>0.004567949907507147</v>
      </c>
      <c r="S751" s="30">
        <v>0.003963368302101789</v>
      </c>
      <c r="T751" s="30">
        <v>0.004265659104804467</v>
      </c>
      <c r="U751" s="30">
        <v>0.00413130763693661</v>
      </c>
      <c r="V751" s="30">
        <v>0.0041984833708705385</v>
      </c>
      <c r="W751" s="30">
        <v>0.00584428885225179</v>
      </c>
      <c r="X751" s="30">
        <v>0.004567949907507147</v>
      </c>
    </row>
    <row r="752" spans="1:24" ht="13.5" customHeight="1">
      <c r="A752" s="5"/>
      <c r="B752" s="5" t="s">
        <v>300</v>
      </c>
      <c r="C752" s="5" t="s">
        <v>181</v>
      </c>
      <c r="D752" s="5" t="s">
        <v>301</v>
      </c>
      <c r="E752" s="5" t="s">
        <v>446</v>
      </c>
      <c r="F752" s="5" t="s">
        <v>19</v>
      </c>
      <c r="G752" s="5" t="s">
        <v>303</v>
      </c>
      <c r="H752" s="5" t="s">
        <v>307</v>
      </c>
      <c r="I752" s="5" t="s">
        <v>24</v>
      </c>
      <c r="J752" s="30">
        <v>0.0037050352468006678</v>
      </c>
      <c r="K752" s="30">
        <v>0.002631664741477533</v>
      </c>
      <c r="L752" s="30">
        <v>0.003497989159479454</v>
      </c>
      <c r="M752" s="30">
        <v>0.0032201115159694042</v>
      </c>
      <c r="N752" s="30">
        <v>0.0035415778094418154</v>
      </c>
      <c r="O752" s="30">
        <v>0.0035415778094418154</v>
      </c>
      <c r="P752" s="30">
        <v>0.004249893371330179</v>
      </c>
      <c r="Q752" s="30">
        <v>0.0035688207156682906</v>
      </c>
      <c r="R752" s="30">
        <v>0.0037050352468006678</v>
      </c>
      <c r="S752" s="30">
        <v>0.0032146629347241085</v>
      </c>
      <c r="T752" s="30">
        <v>0.003459849090762388</v>
      </c>
      <c r="U752" s="30">
        <v>0.003350877465856486</v>
      </c>
      <c r="V752" s="30">
        <v>0.003405363278309438</v>
      </c>
      <c r="W752" s="30">
        <v>0.004740265683406737</v>
      </c>
      <c r="X752" s="30">
        <v>0.0037050352468006678</v>
      </c>
    </row>
    <row r="753" spans="1:24" ht="13.5" customHeight="1">
      <c r="A753" s="5"/>
      <c r="B753" s="5" t="s">
        <v>300</v>
      </c>
      <c r="C753" s="5" t="s">
        <v>181</v>
      </c>
      <c r="D753" s="5" t="s">
        <v>301</v>
      </c>
      <c r="E753" s="5" t="s">
        <v>447</v>
      </c>
      <c r="F753" s="5" t="s">
        <v>19</v>
      </c>
      <c r="G753" s="5" t="s">
        <v>303</v>
      </c>
      <c r="H753" s="5" t="s">
        <v>309</v>
      </c>
      <c r="I753" s="5" t="s">
        <v>22</v>
      </c>
      <c r="J753" s="30">
        <v>0.006458164899319064</v>
      </c>
      <c r="K753" s="30">
        <v>0.006148571803816057</v>
      </c>
      <c r="L753" s="30">
        <v>0.006210034576568223</v>
      </c>
      <c r="M753" s="30">
        <v>0.006479748765011772</v>
      </c>
      <c r="N753" s="30">
        <v>0.0073348430897619095</v>
      </c>
      <c r="O753" s="30">
        <v>0.007399089890548145</v>
      </c>
      <c r="P753" s="30">
        <v>0.007654547407960083</v>
      </c>
      <c r="Q753" s="30">
        <v>0.00772491295167834</v>
      </c>
      <c r="R753" s="30">
        <v>0.008765099250122156</v>
      </c>
      <c r="S753" s="30">
        <v>0.00902514582473311</v>
      </c>
      <c r="T753" s="30">
        <v>0.009254598684683953</v>
      </c>
      <c r="U753" s="30">
        <v>0.009178114398033673</v>
      </c>
      <c r="V753" s="30">
        <v>0.009254598684683953</v>
      </c>
      <c r="W753" s="30">
        <v>0.009331082971334233</v>
      </c>
      <c r="X753" s="30">
        <v>0.009484051544634794</v>
      </c>
    </row>
    <row r="754" spans="1:24" ht="13.5" customHeight="1">
      <c r="A754" s="5"/>
      <c r="B754" s="5" t="s">
        <v>300</v>
      </c>
      <c r="C754" s="5" t="s">
        <v>181</v>
      </c>
      <c r="D754" s="5" t="s">
        <v>301</v>
      </c>
      <c r="E754" s="5" t="s">
        <v>447</v>
      </c>
      <c r="F754" s="5" t="s">
        <v>19</v>
      </c>
      <c r="G754" s="5" t="s">
        <v>303</v>
      </c>
      <c r="H754" s="5" t="s">
        <v>309</v>
      </c>
      <c r="I754" s="5" t="s">
        <v>24</v>
      </c>
      <c r="J754" s="30">
        <v>0.016296549603491327</v>
      </c>
      <c r="K754" s="30">
        <v>0.015515321605071042</v>
      </c>
      <c r="L754" s="30">
        <v>0.015670416920929173</v>
      </c>
      <c r="M754" s="30">
        <v>0.01635101438464509</v>
      </c>
      <c r="N754" s="30">
        <v>0.018508761561466764</v>
      </c>
      <c r="O754" s="30">
        <v>0.018670882100691292</v>
      </c>
      <c r="P754" s="30">
        <v>0.019315504244750717</v>
      </c>
      <c r="Q754" s="30">
        <v>0.019493064835329962</v>
      </c>
      <c r="R754" s="30">
        <v>0.022117873565631822</v>
      </c>
      <c r="S754" s="30">
        <v>0.022774075748207282</v>
      </c>
      <c r="T754" s="30">
        <v>0.023353077674009157</v>
      </c>
      <c r="U754" s="30">
        <v>0.0231600770320752</v>
      </c>
      <c r="V754" s="30">
        <v>0.023353077674009157</v>
      </c>
      <c r="W754" s="30">
        <v>0.02354607831594312</v>
      </c>
      <c r="X754" s="30">
        <v>0.02393207959981104</v>
      </c>
    </row>
    <row r="755" spans="1:24" ht="13.5" customHeight="1">
      <c r="A755" s="5"/>
      <c r="B755" s="5" t="s">
        <v>300</v>
      </c>
      <c r="C755" s="5" t="s">
        <v>181</v>
      </c>
      <c r="D755" s="5" t="s">
        <v>301</v>
      </c>
      <c r="E755" s="5" t="s">
        <v>447</v>
      </c>
      <c r="F755" s="5" t="s">
        <v>19</v>
      </c>
      <c r="G755" s="5" t="s">
        <v>303</v>
      </c>
      <c r="H755" s="5" t="s">
        <v>310</v>
      </c>
      <c r="I755" s="5" t="s">
        <v>22</v>
      </c>
      <c r="J755" s="30">
        <v>0.004411228883101508</v>
      </c>
      <c r="K755" s="30">
        <v>0.0045157866857939806</v>
      </c>
      <c r="L755" s="30">
        <v>0.004531489418696064</v>
      </c>
      <c r="M755" s="30">
        <v>0.004649033548295418</v>
      </c>
      <c r="N755" s="30">
        <v>0.005113515145352021</v>
      </c>
      <c r="O755" s="30">
        <v>0.005154022954052386</v>
      </c>
      <c r="P755" s="30">
        <v>0.005127812019010973</v>
      </c>
      <c r="Q755" s="30">
        <v>0.005096835459416575</v>
      </c>
      <c r="R755" s="30">
        <v>0.00540898386763704</v>
      </c>
      <c r="S755" s="30">
        <v>0.00540898386763704</v>
      </c>
      <c r="T755" s="30">
        <v>0.005504296358696724</v>
      </c>
      <c r="U755" s="30">
        <v>0.005551952604226564</v>
      </c>
      <c r="V755" s="30">
        <v>0.005647265095286249</v>
      </c>
      <c r="W755" s="30">
        <v>0.005718749463581011</v>
      </c>
      <c r="X755" s="30">
        <v>0.00595703069123022</v>
      </c>
    </row>
    <row r="756" spans="1:24" ht="13.5" customHeight="1">
      <c r="A756" s="5"/>
      <c r="B756" s="5" t="s">
        <v>300</v>
      </c>
      <c r="C756" s="5" t="s">
        <v>181</v>
      </c>
      <c r="D756" s="5" t="s">
        <v>301</v>
      </c>
      <c r="E756" s="5" t="s">
        <v>447</v>
      </c>
      <c r="F756" s="5" t="s">
        <v>19</v>
      </c>
      <c r="G756" s="5" t="s">
        <v>303</v>
      </c>
      <c r="H756" s="5" t="s">
        <v>310</v>
      </c>
      <c r="I756" s="5" t="s">
        <v>24</v>
      </c>
      <c r="J756" s="30">
        <v>0.00794123666528146</v>
      </c>
      <c r="K756" s="30">
        <v>0.008129464997654668</v>
      </c>
      <c r="L756" s="30">
        <v>0.008157733564435422</v>
      </c>
      <c r="M756" s="30">
        <v>0.008369340301809405</v>
      </c>
      <c r="N756" s="30">
        <v>0.00920551507002977</v>
      </c>
      <c r="O756" s="30">
        <v>0.009278438535169799</v>
      </c>
      <c r="P756" s="30">
        <v>0.009231252763608604</v>
      </c>
      <c r="Q756" s="30">
        <v>0.009175487760854464</v>
      </c>
      <c r="R756" s="30">
        <v>0.009737427403992348</v>
      </c>
      <c r="S756" s="30">
        <v>0.009737427403992348</v>
      </c>
      <c r="T756" s="30">
        <v>0.009909012027851244</v>
      </c>
      <c r="U756" s="30">
        <v>0.009994804339780691</v>
      </c>
      <c r="V756" s="30">
        <v>0.010166388963639587</v>
      </c>
      <c r="W756" s="30">
        <v>0.01029507743153376</v>
      </c>
      <c r="X756" s="30">
        <v>0.010724038991181</v>
      </c>
    </row>
    <row r="757" spans="1:24" ht="13.5" customHeight="1">
      <c r="A757" s="5"/>
      <c r="B757" s="5" t="s">
        <v>316</v>
      </c>
      <c r="C757" s="5" t="s">
        <v>181</v>
      </c>
      <c r="D757" s="5" t="s">
        <v>312</v>
      </c>
      <c r="E757" s="5" t="s">
        <v>448</v>
      </c>
      <c r="F757" s="5" t="s">
        <v>318</v>
      </c>
      <c r="G757" s="5" t="s">
        <v>319</v>
      </c>
      <c r="H757" s="5" t="s">
        <v>188</v>
      </c>
      <c r="I757" s="5" t="s">
        <v>24</v>
      </c>
      <c r="J757" s="30">
        <v>0.09282617860763206</v>
      </c>
      <c r="K757" s="30">
        <v>0.07244452029479061</v>
      </c>
      <c r="L757" s="30">
        <v>0.07668795877263614</v>
      </c>
      <c r="M757" s="30">
        <v>0.07723343635694203</v>
      </c>
      <c r="N757" s="30">
        <v>0.08181321443629691</v>
      </c>
      <c r="O757" s="30">
        <v>0.06862760011094443</v>
      </c>
      <c r="P757" s="30">
        <v>0.07791202808734071</v>
      </c>
      <c r="Q757" s="30">
        <v>0.08007617103974396</v>
      </c>
      <c r="R757" s="30">
        <v>0.07822616964052671</v>
      </c>
      <c r="S757" s="30">
        <v>0.07763631720475984</v>
      </c>
      <c r="T757" s="30">
        <v>0.0811499951903911</v>
      </c>
      <c r="U757" s="30">
        <v>0.10828126554648589</v>
      </c>
      <c r="V757" s="30">
        <v>0.12201773011617886</v>
      </c>
      <c r="W757" s="30">
        <v>0.12107015227172538</v>
      </c>
      <c r="X757" s="30">
        <v>0.13036874570214818</v>
      </c>
    </row>
    <row r="758" spans="1:24" ht="13.5" customHeight="1">
      <c r="A758" s="5"/>
      <c r="B758" s="5" t="s">
        <v>316</v>
      </c>
      <c r="C758" s="5" t="s">
        <v>181</v>
      </c>
      <c r="D758" s="5" t="s">
        <v>312</v>
      </c>
      <c r="E758" s="5" t="s">
        <v>320</v>
      </c>
      <c r="F758" s="5" t="s">
        <v>318</v>
      </c>
      <c r="G758" s="5" t="s">
        <v>321</v>
      </c>
      <c r="H758" s="5" t="s">
        <v>322</v>
      </c>
      <c r="I758" s="5" t="s">
        <v>24</v>
      </c>
      <c r="J758" s="30">
        <v>0.011926297870429297</v>
      </c>
      <c r="K758" s="30">
        <v>0.008472832245233854</v>
      </c>
      <c r="L758" s="30">
        <v>0.01229037868864335</v>
      </c>
      <c r="M758" s="30">
        <v>0.006051518065849129</v>
      </c>
      <c r="N758" s="30">
        <v>0.016938594960016953</v>
      </c>
      <c r="O758" s="30">
        <v>0.015227768590933437</v>
      </c>
      <c r="P758" s="30">
        <v>0.012689807159111199</v>
      </c>
      <c r="Q758" s="30">
        <v>0.005379912673027087</v>
      </c>
      <c r="R758" s="30">
        <v>0.004453804183977746</v>
      </c>
      <c r="S758" s="30">
        <v>0.004824954532642558</v>
      </c>
      <c r="T758" s="30">
        <v>0.034866924183140066</v>
      </c>
      <c r="U758" s="30">
        <v>0.010706803867673486</v>
      </c>
      <c r="V758" s="30">
        <v>0.01682548247280482</v>
      </c>
      <c r="W758" s="30">
        <v>0.022445759181157692</v>
      </c>
      <c r="X758" s="30">
        <v>0.008543527549741439</v>
      </c>
    </row>
    <row r="759" spans="1:24" ht="13.5" customHeight="1">
      <c r="A759" s="5"/>
      <c r="B759" s="5" t="s">
        <v>316</v>
      </c>
      <c r="C759" s="5" t="s">
        <v>181</v>
      </c>
      <c r="D759" s="5" t="s">
        <v>312</v>
      </c>
      <c r="E759" s="5" t="s">
        <v>320</v>
      </c>
      <c r="F759" s="5" t="s">
        <v>318</v>
      </c>
      <c r="G759" s="5" t="s">
        <v>321</v>
      </c>
      <c r="H759" s="5" t="s">
        <v>323</v>
      </c>
      <c r="I759" s="5" t="s">
        <v>24</v>
      </c>
      <c r="J759" s="30">
        <v>2.2394880654194886</v>
      </c>
      <c r="K759" s="30">
        <v>1.8142173682345493</v>
      </c>
      <c r="L759" s="30">
        <v>1.9668556001968727</v>
      </c>
      <c r="M759" s="30">
        <v>2.335380060144881</v>
      </c>
      <c r="N759" s="30">
        <v>2.0343824295255564</v>
      </c>
      <c r="O759" s="30">
        <v>2.66239267913169</v>
      </c>
      <c r="P759" s="30">
        <v>2.5236010062484833</v>
      </c>
      <c r="Q759" s="30">
        <v>2.0274392669316055</v>
      </c>
      <c r="R759" s="30">
        <v>2.156019003078691</v>
      </c>
      <c r="S759" s="30">
        <v>2.175814572032121</v>
      </c>
      <c r="T759" s="30">
        <v>2.65585910745823</v>
      </c>
      <c r="U759" s="30">
        <v>2.444724929472413</v>
      </c>
      <c r="V759" s="30">
        <v>3.6796733676392357</v>
      </c>
      <c r="W759" s="30">
        <v>3.638515445046227</v>
      </c>
      <c r="X759" s="30">
        <v>3.6541554556315705</v>
      </c>
    </row>
    <row r="760" spans="1:24" ht="13.5" customHeight="1">
      <c r="A760" s="5"/>
      <c r="B760" s="5" t="s">
        <v>331</v>
      </c>
      <c r="C760" s="5" t="s">
        <v>181</v>
      </c>
      <c r="D760" s="5" t="s">
        <v>312</v>
      </c>
      <c r="E760" s="5" t="s">
        <v>320</v>
      </c>
      <c r="F760" s="5" t="s">
        <v>332</v>
      </c>
      <c r="G760" s="5" t="s">
        <v>321</v>
      </c>
      <c r="H760" s="5" t="s">
        <v>322</v>
      </c>
      <c r="I760" s="5" t="s">
        <v>24</v>
      </c>
      <c r="J760" s="30">
        <v>0.0029815744676073242</v>
      </c>
      <c r="K760" s="30">
        <v>0.0021182080613084634</v>
      </c>
      <c r="L760" s="30">
        <v>0.0030725946721608375</v>
      </c>
      <c r="M760" s="30">
        <v>0.0015128795164622822</v>
      </c>
      <c r="N760" s="30">
        <v>0.004234648740004238</v>
      </c>
      <c r="O760" s="30">
        <v>0.003806942147733359</v>
      </c>
      <c r="P760" s="30">
        <v>0.0031724517897777998</v>
      </c>
      <c r="Q760" s="30">
        <v>0.0013449781682567717</v>
      </c>
      <c r="R760" s="30">
        <v>0.0011134510459944365</v>
      </c>
      <c r="S760" s="30">
        <v>0.0012062386331606395</v>
      </c>
      <c r="T760" s="30">
        <v>0.008716731045785017</v>
      </c>
      <c r="U760" s="30">
        <v>0.0026767009669183715</v>
      </c>
      <c r="V760" s="30">
        <v>0.004206370618201205</v>
      </c>
      <c r="W760" s="30">
        <v>0.005611439795289423</v>
      </c>
      <c r="X760" s="30">
        <v>0.0021358818874353596</v>
      </c>
    </row>
    <row r="761" spans="1:24" ht="13.5" customHeight="1">
      <c r="A761" s="5"/>
      <c r="B761" s="5" t="s">
        <v>331</v>
      </c>
      <c r="C761" s="5" t="s">
        <v>181</v>
      </c>
      <c r="D761" s="5" t="s">
        <v>312</v>
      </c>
      <c r="E761" s="5" t="s">
        <v>320</v>
      </c>
      <c r="F761" s="5" t="s">
        <v>332</v>
      </c>
      <c r="G761" s="5" t="s">
        <v>321</v>
      </c>
      <c r="H761" s="5" t="s">
        <v>323</v>
      </c>
      <c r="I761" s="5" t="s">
        <v>24</v>
      </c>
      <c r="J761" s="30">
        <v>0.24883200726883206</v>
      </c>
      <c r="K761" s="30">
        <v>0.2015797075816166</v>
      </c>
      <c r="L761" s="30">
        <v>0.21853951113298584</v>
      </c>
      <c r="M761" s="30">
        <v>0.2594866733494312</v>
      </c>
      <c r="N761" s="30">
        <v>0.22604249216950625</v>
      </c>
      <c r="O761" s="30">
        <v>0.29582140879241</v>
      </c>
      <c r="P761" s="30">
        <v>0.28040011180538704</v>
      </c>
      <c r="Q761" s="30">
        <v>0.22527102965906726</v>
      </c>
      <c r="R761" s="30">
        <v>0.2395576670087435</v>
      </c>
      <c r="S761" s="30">
        <v>0.2417571746702357</v>
      </c>
      <c r="T761" s="30">
        <v>0.2950954563842477</v>
      </c>
      <c r="U761" s="30">
        <v>0.2716361032747126</v>
      </c>
      <c r="V761" s="30">
        <v>0.4088525964043595</v>
      </c>
      <c r="W761" s="30">
        <v>0.40427949389402523</v>
      </c>
      <c r="X761" s="30">
        <v>0.4060172728479522</v>
      </c>
    </row>
    <row r="762" spans="1:24" ht="13.5" customHeight="1">
      <c r="A762" s="5"/>
      <c r="B762" s="5" t="s">
        <v>331</v>
      </c>
      <c r="C762" s="5" t="s">
        <v>181</v>
      </c>
      <c r="D762" s="5" t="s">
        <v>312</v>
      </c>
      <c r="E762" s="5" t="s">
        <v>320</v>
      </c>
      <c r="F762" s="5" t="s">
        <v>332</v>
      </c>
      <c r="G762" s="5" t="s">
        <v>449</v>
      </c>
      <c r="H762" s="5" t="s">
        <v>322</v>
      </c>
      <c r="I762" s="5" t="s">
        <v>24</v>
      </c>
      <c r="J762" s="30">
        <v>0.002683417020846592</v>
      </c>
      <c r="K762" s="30">
        <v>0.0019063872551776174</v>
      </c>
      <c r="L762" s="30">
        <v>0.002765335204944754</v>
      </c>
      <c r="M762" s="30">
        <v>0.0013615915648160538</v>
      </c>
      <c r="N762" s="30">
        <v>0.0038111838660038143</v>
      </c>
      <c r="O762" s="30">
        <v>0.0034262479329600234</v>
      </c>
      <c r="P762" s="30">
        <v>0.0028552066108000194</v>
      </c>
      <c r="Q762" s="30">
        <v>0.0012104803514310944</v>
      </c>
      <c r="R762" s="30">
        <v>0.0010021059413949929</v>
      </c>
      <c r="S762" s="30">
        <v>0.0010856147698445756</v>
      </c>
      <c r="T762" s="30">
        <v>0.007845057941206516</v>
      </c>
      <c r="U762" s="30">
        <v>0.0024090308702265344</v>
      </c>
      <c r="V762" s="30">
        <v>0.0037857335563810843</v>
      </c>
      <c r="W762" s="30">
        <v>0.00505029581576048</v>
      </c>
      <c r="X762" s="30">
        <v>0.0019222936986918236</v>
      </c>
    </row>
    <row r="763" spans="1:24" ht="13.5" customHeight="1">
      <c r="A763" s="5"/>
      <c r="B763" s="5" t="s">
        <v>331</v>
      </c>
      <c r="C763" s="5" t="s">
        <v>181</v>
      </c>
      <c r="D763" s="5" t="s">
        <v>312</v>
      </c>
      <c r="E763" s="5" t="s">
        <v>320</v>
      </c>
      <c r="F763" s="5" t="s">
        <v>332</v>
      </c>
      <c r="G763" s="5" t="s">
        <v>449</v>
      </c>
      <c r="H763" s="5" t="s">
        <v>323</v>
      </c>
      <c r="I763" s="5" t="s">
        <v>24</v>
      </c>
      <c r="J763" s="30">
        <v>0.503884814719385</v>
      </c>
      <c r="K763" s="30">
        <v>0.40819890785277363</v>
      </c>
      <c r="L763" s="30">
        <v>0.44254251004429634</v>
      </c>
      <c r="M763" s="30">
        <v>0.5254605135325983</v>
      </c>
      <c r="N763" s="30">
        <v>0.45773604664325024</v>
      </c>
      <c r="O763" s="30">
        <v>0.5990383528046302</v>
      </c>
      <c r="P763" s="30">
        <v>0.5678102264059088</v>
      </c>
      <c r="Q763" s="30">
        <v>0.4561738350596113</v>
      </c>
      <c r="R763" s="30">
        <v>0.48510427569270564</v>
      </c>
      <c r="S763" s="30">
        <v>0.4895582787072273</v>
      </c>
      <c r="T763" s="30">
        <v>0.5975682991781017</v>
      </c>
      <c r="U763" s="30">
        <v>0.550063109131293</v>
      </c>
      <c r="V763" s="30">
        <v>0.8279265077188281</v>
      </c>
      <c r="W763" s="30">
        <v>0.8186659751354011</v>
      </c>
      <c r="X763" s="30">
        <v>0.8221849775171032</v>
      </c>
    </row>
    <row r="764" spans="1:24" ht="13.5" customHeight="1">
      <c r="A764" s="5"/>
      <c r="B764" s="5" t="s">
        <v>311</v>
      </c>
      <c r="C764" s="5" t="s">
        <v>181</v>
      </c>
      <c r="D764" s="5" t="s">
        <v>312</v>
      </c>
      <c r="E764" s="5" t="s">
        <v>313</v>
      </c>
      <c r="F764" s="5" t="s">
        <v>19</v>
      </c>
      <c r="G764" s="5" t="s">
        <v>314</v>
      </c>
      <c r="H764" s="5" t="s">
        <v>188</v>
      </c>
      <c r="I764" s="5" t="s">
        <v>23</v>
      </c>
      <c r="J764" s="30">
        <v>0.0004535819105734898</v>
      </c>
      <c r="K764" s="30">
        <v>0.0006915734146844612</v>
      </c>
      <c r="L764" s="30">
        <v>0.0009109124748141763</v>
      </c>
      <c r="M764" s="30">
        <v>0.0007226602998398685</v>
      </c>
      <c r="N764" s="30">
        <v>0.0015210095271767025</v>
      </c>
      <c r="O764" s="30">
        <v>0.003002288192525356</v>
      </c>
      <c r="P764" s="30">
        <v>0.004467634434306049</v>
      </c>
      <c r="Q764" s="30">
        <v>0.004637968976801437</v>
      </c>
      <c r="R764" s="30">
        <v>0.0027118974843668197</v>
      </c>
      <c r="S764" s="30">
        <v>0.004311017442389065</v>
      </c>
      <c r="T764" s="30">
        <v>0.0026039633256970695</v>
      </c>
      <c r="U764" s="30">
        <v>0.0014752938916889927</v>
      </c>
      <c r="V764" s="30">
        <v>0.0022346806059128843</v>
      </c>
      <c r="W764" s="30">
        <v>0.0022863097637398785</v>
      </c>
      <c r="X764" s="30">
        <v>0.0022863097637398785</v>
      </c>
    </row>
    <row r="765" spans="1:24" ht="13.5" customHeight="1">
      <c r="A765" s="5"/>
      <c r="B765" s="5" t="s">
        <v>311</v>
      </c>
      <c r="C765" s="5" t="s">
        <v>181</v>
      </c>
      <c r="D765" s="5" t="s">
        <v>312</v>
      </c>
      <c r="E765" s="5" t="s">
        <v>313</v>
      </c>
      <c r="F765" s="5" t="s">
        <v>19</v>
      </c>
      <c r="G765" s="5" t="s">
        <v>315</v>
      </c>
      <c r="H765" s="5" t="s">
        <v>188</v>
      </c>
      <c r="I765" s="5" t="s">
        <v>23</v>
      </c>
      <c r="J765" s="30">
        <v>0.07207505278851722</v>
      </c>
      <c r="K765" s="30">
        <v>0.09776403414256993</v>
      </c>
      <c r="L765" s="30">
        <v>0.1084715050060858</v>
      </c>
      <c r="M765" s="30">
        <v>0.07319070976727135</v>
      </c>
      <c r="N765" s="30">
        <v>0.15727598513262048</v>
      </c>
      <c r="O765" s="30">
        <v>0.27128757961670197</v>
      </c>
      <c r="P765" s="30">
        <v>0.26741369570726137</v>
      </c>
      <c r="Q765" s="30">
        <v>0.3476579036620389</v>
      </c>
      <c r="R765" s="30">
        <v>0.2463555223893667</v>
      </c>
      <c r="S765" s="30">
        <v>0.29398381694425</v>
      </c>
      <c r="T765" s="30">
        <v>0.26290014345980045</v>
      </c>
      <c r="U765" s="30">
        <v>0.1612056836283437</v>
      </c>
      <c r="V765" s="30">
        <v>0.2310838172813516</v>
      </c>
      <c r="W765" s="30">
        <v>0.23642268442957637</v>
      </c>
      <c r="X765" s="30">
        <v>0.23642268442957637</v>
      </c>
    </row>
    <row r="766" spans="1:24" ht="13.5" customHeight="1">
      <c r="A766" s="5"/>
      <c r="B766" s="5" t="s">
        <v>316</v>
      </c>
      <c r="C766" s="5" t="s">
        <v>181</v>
      </c>
      <c r="D766" s="5" t="s">
        <v>312</v>
      </c>
      <c r="E766" s="5" t="s">
        <v>324</v>
      </c>
      <c r="F766" s="5" t="s">
        <v>318</v>
      </c>
      <c r="G766" s="5" t="s">
        <v>450</v>
      </c>
      <c r="H766" s="5" t="s">
        <v>188</v>
      </c>
      <c r="I766" s="5" t="s">
        <v>24</v>
      </c>
      <c r="J766" s="30">
        <v>1.5493337576902613</v>
      </c>
      <c r="K766" s="30">
        <v>1.5156917760494153</v>
      </c>
      <c r="L766" s="30">
        <v>1.4938930529045404</v>
      </c>
      <c r="M766" s="30">
        <v>1.4551120088349547</v>
      </c>
      <c r="N766" s="30">
        <v>1.5169448088292632</v>
      </c>
      <c r="O766" s="30">
        <v>1.4903169119069857</v>
      </c>
      <c r="P766" s="30">
        <v>1.4876448630491343</v>
      </c>
      <c r="Q766" s="30">
        <v>1.4552625253768023</v>
      </c>
      <c r="R766" s="30">
        <v>1.4339974696992546</v>
      </c>
      <c r="S766" s="30">
        <v>1.4626828060060841</v>
      </c>
      <c r="T766" s="30">
        <v>1.4044194153386615</v>
      </c>
      <c r="U766" s="30">
        <v>1.38995773855683</v>
      </c>
      <c r="V766" s="30">
        <v>1.36845302575041</v>
      </c>
      <c r="W766" s="30">
        <v>1.3671576296422017</v>
      </c>
      <c r="X766" s="30">
        <v>1.3362323761891588</v>
      </c>
    </row>
    <row r="767" spans="1:24" ht="13.5" customHeight="1">
      <c r="A767" s="5"/>
      <c r="B767" s="5" t="s">
        <v>316</v>
      </c>
      <c r="C767" s="5" t="s">
        <v>181</v>
      </c>
      <c r="D767" s="5" t="s">
        <v>312</v>
      </c>
      <c r="E767" s="5" t="s">
        <v>324</v>
      </c>
      <c r="F767" s="5" t="s">
        <v>318</v>
      </c>
      <c r="G767" s="5" t="s">
        <v>451</v>
      </c>
      <c r="H767" s="5" t="s">
        <v>188</v>
      </c>
      <c r="I767" s="5" t="s">
        <v>24</v>
      </c>
      <c r="J767" s="30">
        <v>0.07787867533901445</v>
      </c>
      <c r="K767" s="30">
        <v>0.0788697775127598</v>
      </c>
      <c r="L767" s="30">
        <v>0.0813250255135766</v>
      </c>
      <c r="M767" s="30">
        <v>0.08262810722032168</v>
      </c>
      <c r="N767" s="30">
        <v>0.0846596635915203</v>
      </c>
      <c r="O767" s="30">
        <v>0.08620640161692639</v>
      </c>
      <c r="P767" s="30">
        <v>0.08780263748507738</v>
      </c>
      <c r="Q767" s="30">
        <v>0.0899296631536802</v>
      </c>
      <c r="R767" s="30">
        <v>0.09147591459713103</v>
      </c>
      <c r="S767" s="30">
        <v>0.09506948127898275</v>
      </c>
      <c r="T767" s="30">
        <v>0.09855194816873449</v>
      </c>
      <c r="U767" s="30">
        <v>0.10307113509653323</v>
      </c>
      <c r="V767" s="30">
        <v>0.10677926238864076</v>
      </c>
      <c r="W767" s="30">
        <v>0.109965887675567</v>
      </c>
      <c r="X767" s="30">
        <v>0.1097930479080462</v>
      </c>
    </row>
    <row r="768" spans="1:24" ht="13.5" customHeight="1">
      <c r="A768" s="5"/>
      <c r="B768" s="5" t="s">
        <v>331</v>
      </c>
      <c r="C768" s="5" t="s">
        <v>181</v>
      </c>
      <c r="D768" s="5" t="s">
        <v>312</v>
      </c>
      <c r="E768" s="5" t="s">
        <v>324</v>
      </c>
      <c r="F768" s="5" t="s">
        <v>332</v>
      </c>
      <c r="G768" s="5" t="s">
        <v>452</v>
      </c>
      <c r="H768" s="5" t="s">
        <v>188</v>
      </c>
      <c r="I768" s="5" t="s">
        <v>24</v>
      </c>
      <c r="J768" s="30">
        <v>0.32478455293515196</v>
      </c>
      <c r="K768" s="30">
        <v>0.31881665556300404</v>
      </c>
      <c r="L768" s="30">
        <v>0.31645198231227867</v>
      </c>
      <c r="M768" s="30">
        <v>0.31421762891955973</v>
      </c>
      <c r="N768" s="30">
        <v>0.32128093619357456</v>
      </c>
      <c r="O768" s="30">
        <v>0.32488197451669604</v>
      </c>
      <c r="P768" s="30">
        <v>0.32581665299289597</v>
      </c>
      <c r="Q768" s="30">
        <v>0.3289827645996354</v>
      </c>
      <c r="R768" s="30">
        <v>0.32866221199951623</v>
      </c>
      <c r="S768" s="30">
        <v>0.3368345434209922</v>
      </c>
      <c r="T768" s="30">
        <v>0.353293171734524</v>
      </c>
      <c r="U768" s="30">
        <v>0.35937758997830643</v>
      </c>
      <c r="V768" s="30">
        <v>0.3623596895681652</v>
      </c>
      <c r="W768" s="30">
        <v>0.36524487369937125</v>
      </c>
      <c r="X768" s="30">
        <v>0.3621418200859291</v>
      </c>
    </row>
    <row r="769" spans="1:24" ht="13.5" customHeight="1">
      <c r="A769" s="5"/>
      <c r="B769" s="5" t="s">
        <v>331</v>
      </c>
      <c r="C769" s="5" t="s">
        <v>181</v>
      </c>
      <c r="D769" s="5" t="s">
        <v>312</v>
      </c>
      <c r="E769" s="5" t="s">
        <v>324</v>
      </c>
      <c r="F769" s="5" t="s">
        <v>332</v>
      </c>
      <c r="G769" s="5" t="s">
        <v>453</v>
      </c>
      <c r="H769" s="5" t="s">
        <v>188</v>
      </c>
      <c r="I769" s="5" t="s">
        <v>24</v>
      </c>
      <c r="J769" s="30">
        <v>0.3608717254857124</v>
      </c>
      <c r="K769" s="30">
        <v>0.354240728401979</v>
      </c>
      <c r="L769" s="30">
        <v>0.3516133136808454</v>
      </c>
      <c r="M769" s="30">
        <v>0.34913069880052394</v>
      </c>
      <c r="N769" s="30">
        <v>0.3569788179940237</v>
      </c>
      <c r="O769" s="30">
        <v>0.3609799716841464</v>
      </c>
      <c r="P769" s="30">
        <v>0.36201850332456037</v>
      </c>
      <c r="Q769" s="30">
        <v>0.3655364051083185</v>
      </c>
      <c r="R769" s="30">
        <v>0.36518023555637014</v>
      </c>
      <c r="S769" s="30">
        <v>0.3742606038019948</v>
      </c>
      <c r="T769" s="30">
        <v>0.39254796859391544</v>
      </c>
      <c r="U769" s="30">
        <v>0.3993084333082553</v>
      </c>
      <c r="V769" s="30">
        <v>0.40262187729893545</v>
      </c>
      <c r="W769" s="30">
        <v>0.40582763744569406</v>
      </c>
      <c r="X769" s="30">
        <v>0.40237980009742497</v>
      </c>
    </row>
    <row r="770" spans="1:24" ht="13.5" customHeight="1">
      <c r="A770" s="5"/>
      <c r="B770" s="5" t="s">
        <v>316</v>
      </c>
      <c r="C770" s="5" t="s">
        <v>181</v>
      </c>
      <c r="D770" s="5" t="s">
        <v>312</v>
      </c>
      <c r="E770" s="5" t="s">
        <v>454</v>
      </c>
      <c r="F770" s="5" t="s">
        <v>318</v>
      </c>
      <c r="G770" s="5" t="s">
        <v>455</v>
      </c>
      <c r="H770" s="5" t="s">
        <v>188</v>
      </c>
      <c r="I770" s="5" t="s">
        <v>24</v>
      </c>
      <c r="J770" s="30">
        <v>1.0522757954126574</v>
      </c>
      <c r="K770" s="30">
        <v>1.0243166393398702</v>
      </c>
      <c r="L770" s="30">
        <v>0.9237800976762709</v>
      </c>
      <c r="M770" s="30">
        <v>0.8590310378196635</v>
      </c>
      <c r="N770" s="30">
        <v>0.9440764228581648</v>
      </c>
      <c r="O770" s="30">
        <v>0.7924151742658425</v>
      </c>
      <c r="P770" s="30">
        <v>0.7932051568045829</v>
      </c>
      <c r="Q770" s="30">
        <v>0.8324401693619486</v>
      </c>
      <c r="R770" s="30">
        <v>0.8155329331411171</v>
      </c>
      <c r="S770" s="30">
        <v>0.8693239257940699</v>
      </c>
      <c r="T770" s="30">
        <v>0.8494835261642233</v>
      </c>
      <c r="U770" s="30">
        <v>0.8311429980041356</v>
      </c>
      <c r="V770" s="30">
        <v>0.9392442059984306</v>
      </c>
      <c r="W770" s="30">
        <v>0.8928928332591023</v>
      </c>
      <c r="X770" s="30">
        <v>0.857510195427129</v>
      </c>
    </row>
    <row r="771" spans="1:24" ht="13.5" customHeight="1">
      <c r="A771" s="5"/>
      <c r="B771" s="5" t="s">
        <v>245</v>
      </c>
      <c r="C771" s="5" t="s">
        <v>181</v>
      </c>
      <c r="D771" s="5" t="s">
        <v>239</v>
      </c>
      <c r="E771" s="5" t="s">
        <v>240</v>
      </c>
      <c r="F771" s="5" t="s">
        <v>19</v>
      </c>
      <c r="G771" s="5" t="s">
        <v>241</v>
      </c>
      <c r="H771" s="5" t="s">
        <v>456</v>
      </c>
      <c r="I771" s="5" t="s">
        <v>22</v>
      </c>
      <c r="J771" s="30">
        <v>1.480055462175397</v>
      </c>
      <c r="K771" s="30">
        <v>1.3948166659244583</v>
      </c>
      <c r="L771" s="30">
        <v>1.3638327056531516</v>
      </c>
      <c r="M771" s="30">
        <v>1.3019044800888355</v>
      </c>
      <c r="N771" s="30">
        <v>1.3328248141055932</v>
      </c>
      <c r="O771" s="30">
        <v>1.3173268511508769</v>
      </c>
      <c r="P771" s="30">
        <v>1.3017418814963482</v>
      </c>
      <c r="Q771" s="30">
        <v>1.2708329622867283</v>
      </c>
      <c r="R771" s="30">
        <v>1.2708329622867283</v>
      </c>
      <c r="S771" s="30">
        <v>1.255334999332012</v>
      </c>
      <c r="T771" s="30">
        <v>1.2243390734225796</v>
      </c>
      <c r="U771" s="30">
        <v>1.2088411104678636</v>
      </c>
      <c r="V771" s="30">
        <v>1.177845184558431</v>
      </c>
      <c r="W771" s="30">
        <v>1.1468492586489987</v>
      </c>
      <c r="X771" s="30">
        <v>1.1158533327395663</v>
      </c>
    </row>
    <row r="772" spans="1:24" ht="13.5" customHeight="1">
      <c r="A772" s="5"/>
      <c r="B772" s="5" t="s">
        <v>245</v>
      </c>
      <c r="C772" s="5" t="s">
        <v>181</v>
      </c>
      <c r="D772" s="5" t="s">
        <v>239</v>
      </c>
      <c r="E772" s="5" t="s">
        <v>240</v>
      </c>
      <c r="F772" s="5" t="s">
        <v>19</v>
      </c>
      <c r="G772" s="5" t="s">
        <v>241</v>
      </c>
      <c r="H772" s="5" t="s">
        <v>247</v>
      </c>
      <c r="I772" s="5" t="s">
        <v>22</v>
      </c>
      <c r="J772" s="30">
        <v>0.11493830585430427</v>
      </c>
      <c r="K772" s="30">
        <v>0.11512013212973574</v>
      </c>
      <c r="L772" s="30">
        <v>0.10786669017396631</v>
      </c>
      <c r="M772" s="30">
        <v>0.10291899763347967</v>
      </c>
      <c r="N772" s="30">
        <v>0.11534152501631781</v>
      </c>
      <c r="O772" s="30">
        <v>0.11530335378942856</v>
      </c>
      <c r="P772" s="30">
        <v>0.11291033195531261</v>
      </c>
      <c r="Q772" s="30">
        <v>0.11098950285833518</v>
      </c>
      <c r="R772" s="30">
        <v>0.1070622790469684</v>
      </c>
      <c r="S772" s="30">
        <v>0.10755491129135106</v>
      </c>
      <c r="T772" s="30">
        <v>0.1077149669491072</v>
      </c>
      <c r="U772" s="30">
        <v>0.1038627547339737</v>
      </c>
      <c r="V772" s="30">
        <v>0.10010551518190651</v>
      </c>
      <c r="W772" s="30">
        <v>0.09642965359302196</v>
      </c>
      <c r="X772" s="30">
        <v>0.09278104123172658</v>
      </c>
    </row>
    <row r="773" spans="1:24" ht="13.5" customHeight="1">
      <c r="A773" s="5"/>
      <c r="B773" s="5" t="s">
        <v>245</v>
      </c>
      <c r="C773" s="5" t="s">
        <v>181</v>
      </c>
      <c r="D773" s="5" t="s">
        <v>239</v>
      </c>
      <c r="E773" s="5" t="s">
        <v>240</v>
      </c>
      <c r="F773" s="5" t="s">
        <v>19</v>
      </c>
      <c r="G773" s="5" t="s">
        <v>241</v>
      </c>
      <c r="H773" s="5" t="s">
        <v>248</v>
      </c>
      <c r="I773" s="5" t="s">
        <v>22</v>
      </c>
      <c r="J773" s="30">
        <v>0.031389499649951434</v>
      </c>
      <c r="K773" s="30">
        <v>0.03158255830573858</v>
      </c>
      <c r="L773" s="30">
        <v>0.030359968116350614</v>
      </c>
      <c r="M773" s="30">
        <v>0.028369250158156768</v>
      </c>
      <c r="N773" s="30">
        <v>0.03133399777869165</v>
      </c>
      <c r="O773" s="30">
        <v>0.030259656474425543</v>
      </c>
      <c r="P773" s="30">
        <v>0.029879784851951554</v>
      </c>
      <c r="Q773" s="30">
        <v>0.02889545032995146</v>
      </c>
      <c r="R773" s="30">
        <v>0.028060307658228312</v>
      </c>
      <c r="S773" s="30">
        <v>0.028788175160194274</v>
      </c>
      <c r="T773" s="30">
        <v>0.029174234612831685</v>
      </c>
      <c r="U773" s="30">
        <v>0.027806309701294246</v>
      </c>
      <c r="V773" s="30">
        <v>0.027025733497838433</v>
      </c>
      <c r="W773" s="30">
        <v>0.02558006254619437</v>
      </c>
      <c r="X773" s="30">
        <v>0.025330288581469167</v>
      </c>
    </row>
    <row r="774" spans="1:24" ht="13.5" customHeight="1">
      <c r="A774" s="5"/>
      <c r="B774" s="5" t="s">
        <v>245</v>
      </c>
      <c r="C774" s="5" t="s">
        <v>181</v>
      </c>
      <c r="D774" s="5" t="s">
        <v>239</v>
      </c>
      <c r="E774" s="5" t="s">
        <v>240</v>
      </c>
      <c r="F774" s="5" t="s">
        <v>19</v>
      </c>
      <c r="G774" s="5" t="s">
        <v>241</v>
      </c>
      <c r="H774" s="5" t="s">
        <v>249</v>
      </c>
      <c r="I774" s="5" t="s">
        <v>22</v>
      </c>
      <c r="J774" s="30">
        <v>0.078625659</v>
      </c>
      <c r="K774" s="30">
        <v>0.077990136</v>
      </c>
      <c r="L774" s="30">
        <v>0.07791</v>
      </c>
      <c r="M774" s="30">
        <v>0.07791</v>
      </c>
      <c r="N774" s="30">
        <v>0.083257965</v>
      </c>
      <c r="O774" s="30">
        <v>0.083741007</v>
      </c>
      <c r="P774" s="30">
        <v>0.078172668</v>
      </c>
      <c r="Q774" s="30">
        <v>0.07791</v>
      </c>
      <c r="R774" s="30">
        <v>0.072345</v>
      </c>
      <c r="S774" s="30">
        <v>0.07791</v>
      </c>
      <c r="T774" s="30">
        <v>0.07791</v>
      </c>
      <c r="U774" s="30">
        <v>0.07791</v>
      </c>
      <c r="V774" s="30">
        <v>0.072345</v>
      </c>
      <c r="W774" s="30">
        <v>0.072345</v>
      </c>
      <c r="X774" s="30">
        <v>0.072345</v>
      </c>
    </row>
    <row r="775" spans="1:24" ht="13.5" customHeight="1">
      <c r="A775" s="5"/>
      <c r="B775" s="5" t="s">
        <v>238</v>
      </c>
      <c r="C775" s="5" t="s">
        <v>181</v>
      </c>
      <c r="D775" s="5" t="s">
        <v>239</v>
      </c>
      <c r="E775" s="5" t="s">
        <v>240</v>
      </c>
      <c r="F775" s="5" t="s">
        <v>19</v>
      </c>
      <c r="G775" s="5" t="s">
        <v>241</v>
      </c>
      <c r="H775" s="5" t="s">
        <v>457</v>
      </c>
      <c r="I775" s="5" t="s">
        <v>22</v>
      </c>
      <c r="J775" s="30">
        <v>3.0144812487000334</v>
      </c>
      <c r="K775" s="30">
        <v>3.1173629001344456</v>
      </c>
      <c r="L775" s="30">
        <v>3.1643503321334463</v>
      </c>
      <c r="M775" s="30">
        <v>2.8848595421387877</v>
      </c>
      <c r="N775" s="30">
        <v>3.0900561835633593</v>
      </c>
      <c r="O775" s="30">
        <v>3.126417179974983</v>
      </c>
      <c r="P775" s="30">
        <v>2.786092343506588</v>
      </c>
      <c r="Q775" s="30">
        <v>2.9768725932047744</v>
      </c>
      <c r="R775" s="30">
        <v>2.9831781137552342</v>
      </c>
      <c r="S775" s="30">
        <v>3.201677765907484</v>
      </c>
      <c r="T775" s="30">
        <v>3.3490798535796396</v>
      </c>
      <c r="U775" s="30">
        <v>3.477990471700071</v>
      </c>
      <c r="V775" s="30">
        <v>3.6537958136291104</v>
      </c>
      <c r="W775" s="30">
        <v>3.7335904312169634</v>
      </c>
      <c r="X775" s="30">
        <v>3.817887444468333</v>
      </c>
    </row>
    <row r="776" spans="1:24" ht="13.5" customHeight="1">
      <c r="A776" s="5"/>
      <c r="B776" s="5" t="s">
        <v>238</v>
      </c>
      <c r="C776" s="5" t="s">
        <v>181</v>
      </c>
      <c r="D776" s="5" t="s">
        <v>239</v>
      </c>
      <c r="E776" s="5" t="s">
        <v>240</v>
      </c>
      <c r="F776" s="5" t="s">
        <v>19</v>
      </c>
      <c r="G776" s="5" t="s">
        <v>241</v>
      </c>
      <c r="H776" s="5" t="s">
        <v>243</v>
      </c>
      <c r="I776" s="5" t="s">
        <v>22</v>
      </c>
      <c r="J776" s="30">
        <v>0.4883236840736257</v>
      </c>
      <c r="K776" s="30">
        <v>0.47147779457818245</v>
      </c>
      <c r="L776" s="30">
        <v>0.5181872462984144</v>
      </c>
      <c r="M776" s="30">
        <v>0.5216539889272784</v>
      </c>
      <c r="N776" s="30">
        <v>0.5689370433971264</v>
      </c>
      <c r="O776" s="30">
        <v>0.5877603871651822</v>
      </c>
      <c r="P776" s="30">
        <v>0.6062104005021173</v>
      </c>
      <c r="Q776" s="30">
        <v>0.6144461840324013</v>
      </c>
      <c r="R776" s="30">
        <v>0.6258225502784639</v>
      </c>
      <c r="S776" s="30">
        <v>0.6700856522854115</v>
      </c>
      <c r="T776" s="30">
        <v>0.6729385003278726</v>
      </c>
      <c r="U776" s="30">
        <v>0.6983367711834864</v>
      </c>
      <c r="V776" s="30">
        <v>0.7178874489971149</v>
      </c>
      <c r="W776" s="30">
        <v>0.7336588084671056</v>
      </c>
      <c r="X776" s="30">
        <v>0.6816880178642852</v>
      </c>
    </row>
    <row r="777" spans="1:24" ht="13.5" customHeight="1">
      <c r="A777" s="5"/>
      <c r="B777" s="5" t="s">
        <v>238</v>
      </c>
      <c r="C777" s="5" t="s">
        <v>181</v>
      </c>
      <c r="D777" s="5" t="s">
        <v>239</v>
      </c>
      <c r="E777" s="5" t="s">
        <v>240</v>
      </c>
      <c r="F777" s="5" t="s">
        <v>19</v>
      </c>
      <c r="G777" s="5" t="s">
        <v>241</v>
      </c>
      <c r="H777" s="5" t="s">
        <v>244</v>
      </c>
      <c r="I777" s="5" t="s">
        <v>22</v>
      </c>
      <c r="J777" s="30">
        <v>0.1293645137125787</v>
      </c>
      <c r="K777" s="30">
        <v>0.12721160639979437</v>
      </c>
      <c r="L777" s="30">
        <v>0.14004119011717955</v>
      </c>
      <c r="M777" s="30">
        <v>0.13908170656427105</v>
      </c>
      <c r="N777" s="30">
        <v>0.15285532030227683</v>
      </c>
      <c r="O777" s="30">
        <v>0.15730824997109005</v>
      </c>
      <c r="P777" s="30">
        <v>0.16193442020659002</v>
      </c>
      <c r="Q777" s="30">
        <v>0.16280909942206065</v>
      </c>
      <c r="R777" s="30">
        <v>0.16978960503906163</v>
      </c>
      <c r="S777" s="30">
        <v>0.17786810012791793</v>
      </c>
      <c r="T777" s="30">
        <v>0.18220412402824085</v>
      </c>
      <c r="U777" s="30">
        <v>0.18760786328844786</v>
      </c>
      <c r="V777" s="30">
        <v>0.1946316785572698</v>
      </c>
      <c r="W777" s="30">
        <v>0.19438313194790643</v>
      </c>
      <c r="X777" s="30">
        <v>0.18591208789789554</v>
      </c>
    </row>
    <row r="778" spans="1:24" ht="13.5" customHeight="1">
      <c r="A778" s="5"/>
      <c r="B778" s="5" t="s">
        <v>245</v>
      </c>
      <c r="C778" s="5" t="s">
        <v>181</v>
      </c>
      <c r="D778" s="5" t="s">
        <v>239</v>
      </c>
      <c r="E778" s="5" t="s">
        <v>240</v>
      </c>
      <c r="F778" s="5" t="s">
        <v>19</v>
      </c>
      <c r="G778" s="5" t="s">
        <v>241</v>
      </c>
      <c r="H778" s="5" t="s">
        <v>458</v>
      </c>
      <c r="I778" s="5" t="s">
        <v>22</v>
      </c>
      <c r="J778" s="30">
        <v>0.12158511290711298</v>
      </c>
      <c r="K778" s="30">
        <v>0.09535954869309721</v>
      </c>
      <c r="L778" s="30">
        <v>0.08533278755151294</v>
      </c>
      <c r="M778" s="30">
        <v>0.08405890286987064</v>
      </c>
      <c r="N778" s="30">
        <v>0.07728517533997409</v>
      </c>
      <c r="O778" s="30">
        <v>0.08667389936479417</v>
      </c>
      <c r="P778" s="30">
        <v>0.07390081316497812</v>
      </c>
      <c r="Q778" s="30">
        <v>0.0785205991187534</v>
      </c>
      <c r="R778" s="30">
        <v>0.08031413870246343</v>
      </c>
      <c r="S778" s="30">
        <v>0.0930529942679362</v>
      </c>
      <c r="T778" s="30">
        <v>0.09293330904618922</v>
      </c>
      <c r="U778" s="30">
        <v>0.09490525207060951</v>
      </c>
      <c r="V778" s="30">
        <v>0.10371759673327006</v>
      </c>
      <c r="W778" s="30">
        <v>0.1148592838481992</v>
      </c>
      <c r="X778" s="30">
        <v>0.10741143789914577</v>
      </c>
    </row>
    <row r="779" spans="1:24" ht="13.5" customHeight="1">
      <c r="A779" s="5"/>
      <c r="B779" s="5" t="s">
        <v>245</v>
      </c>
      <c r="C779" s="5" t="s">
        <v>181</v>
      </c>
      <c r="D779" s="5" t="s">
        <v>239</v>
      </c>
      <c r="E779" s="5" t="s">
        <v>240</v>
      </c>
      <c r="F779" s="5" t="s">
        <v>19</v>
      </c>
      <c r="G779" s="5" t="s">
        <v>241</v>
      </c>
      <c r="H779" s="5" t="s">
        <v>459</v>
      </c>
      <c r="I779" s="5" t="s">
        <v>22</v>
      </c>
      <c r="J779" s="30">
        <v>0.11502715283465306</v>
      </c>
      <c r="K779" s="30">
        <v>0.10531711944729914</v>
      </c>
      <c r="L779" s="30">
        <v>0.1155194194355582</v>
      </c>
      <c r="M779" s="30">
        <v>0.11200664507405736</v>
      </c>
      <c r="N779" s="30">
        <v>0.0905297141217567</v>
      </c>
      <c r="O779" s="30">
        <v>0.09547567664280239</v>
      </c>
      <c r="P779" s="30">
        <v>0.09128027553696143</v>
      </c>
      <c r="Q779" s="30">
        <v>0.08407481781980923</v>
      </c>
      <c r="R779" s="30">
        <v>0.08119238179478559</v>
      </c>
      <c r="S779" s="30">
        <v>0.08964189274154825</v>
      </c>
      <c r="T779" s="30">
        <v>0.07501238592527948</v>
      </c>
      <c r="U779" s="30">
        <v>0.07161658085645815</v>
      </c>
      <c r="V779" s="30">
        <v>0.07271449799580748</v>
      </c>
      <c r="W779" s="30">
        <v>0.0756355931218912</v>
      </c>
      <c r="X779" s="30">
        <v>0.06844454301433314</v>
      </c>
    </row>
    <row r="780" spans="1:24" ht="13.5" customHeight="1">
      <c r="A780" s="5"/>
      <c r="B780" s="5" t="s">
        <v>245</v>
      </c>
      <c r="C780" s="5" t="s">
        <v>181</v>
      </c>
      <c r="D780" s="5" t="s">
        <v>239</v>
      </c>
      <c r="E780" s="5" t="s">
        <v>240</v>
      </c>
      <c r="F780" s="5" t="s">
        <v>19</v>
      </c>
      <c r="G780" s="5" t="s">
        <v>241</v>
      </c>
      <c r="H780" s="5" t="s">
        <v>460</v>
      </c>
      <c r="I780" s="5" t="s">
        <v>22</v>
      </c>
      <c r="J780" s="30">
        <v>0.24292487995045373</v>
      </c>
      <c r="K780" s="30">
        <v>0.1890574623315213</v>
      </c>
      <c r="L780" s="30">
        <v>0.17171866643860403</v>
      </c>
      <c r="M780" s="30">
        <v>0.16797997946134152</v>
      </c>
      <c r="N780" s="30">
        <v>0.15286850726126341</v>
      </c>
      <c r="O780" s="30">
        <v>0.16816810242764246</v>
      </c>
      <c r="P780" s="30">
        <v>0.14007910066226179</v>
      </c>
      <c r="Q780" s="30">
        <v>0.14389658767909924</v>
      </c>
      <c r="R780" s="30">
        <v>0.15230343050273282</v>
      </c>
      <c r="S780" s="30">
        <v>0.1716567051321424</v>
      </c>
      <c r="T780" s="30">
        <v>0.17170077938420447</v>
      </c>
      <c r="U780" s="30">
        <v>0.1726110571770506</v>
      </c>
      <c r="V780" s="30">
        <v>0.19479052516667883</v>
      </c>
      <c r="W780" s="30">
        <v>0.21795178602075715</v>
      </c>
      <c r="X780" s="30">
        <v>0.20291963965961876</v>
      </c>
    </row>
    <row r="781" spans="1:24" ht="13.5" customHeight="1">
      <c r="A781" s="5"/>
      <c r="B781" s="5" t="s">
        <v>245</v>
      </c>
      <c r="C781" s="5" t="s">
        <v>181</v>
      </c>
      <c r="D781" s="5" t="s">
        <v>239</v>
      </c>
      <c r="E781" s="5" t="s">
        <v>240</v>
      </c>
      <c r="F781" s="5" t="s">
        <v>19</v>
      </c>
      <c r="G781" s="5" t="s">
        <v>241</v>
      </c>
      <c r="H781" s="5" t="s">
        <v>461</v>
      </c>
      <c r="I781" s="5" t="s">
        <v>22</v>
      </c>
      <c r="J781" s="30">
        <v>0.43375771720836603</v>
      </c>
      <c r="K781" s="30">
        <v>0.3254026777564995</v>
      </c>
      <c r="L781" s="30">
        <v>0.3716179559666693</v>
      </c>
      <c r="M781" s="30">
        <v>0.3979249197369803</v>
      </c>
      <c r="N781" s="30">
        <v>0.35620741725506005</v>
      </c>
      <c r="O781" s="30">
        <v>0.38859357328417365</v>
      </c>
      <c r="P781" s="30">
        <v>0.3545325659079361</v>
      </c>
      <c r="Q781" s="30">
        <v>0.34552471930442835</v>
      </c>
      <c r="R781" s="30">
        <v>0.3271529633820677</v>
      </c>
      <c r="S781" s="30">
        <v>0.32896943012745655</v>
      </c>
      <c r="T781" s="30">
        <v>0.2988172178826099</v>
      </c>
      <c r="U781" s="30">
        <v>0.28093903661742353</v>
      </c>
      <c r="V781" s="30">
        <v>0.28199974165084324</v>
      </c>
      <c r="W781" s="30">
        <v>0.27990414282205495</v>
      </c>
      <c r="X781" s="30">
        <v>0.2665794833613705</v>
      </c>
    </row>
    <row r="782" spans="1:24" ht="13.5" customHeight="1">
      <c r="A782" s="5"/>
      <c r="B782" s="5" t="s">
        <v>257</v>
      </c>
      <c r="C782" s="5" t="s">
        <v>181</v>
      </c>
      <c r="D782" s="5" t="s">
        <v>239</v>
      </c>
      <c r="E782" s="5" t="s">
        <v>255</v>
      </c>
      <c r="F782" s="5" t="s">
        <v>19</v>
      </c>
      <c r="G782" s="5" t="s">
        <v>241</v>
      </c>
      <c r="H782" s="5" t="s">
        <v>258</v>
      </c>
      <c r="I782" s="5" t="s">
        <v>22</v>
      </c>
      <c r="J782" s="30">
        <v>0.003536715</v>
      </c>
      <c r="K782" s="30">
        <v>0.003536715</v>
      </c>
      <c r="L782" s="30">
        <v>0.003536715</v>
      </c>
      <c r="M782" s="30">
        <v>0.00391755</v>
      </c>
      <c r="N782" s="30">
        <v>0.004298385</v>
      </c>
      <c r="O782" s="30">
        <v>0.004679115</v>
      </c>
      <c r="P782" s="30">
        <v>0.00505995</v>
      </c>
      <c r="Q782" s="30">
        <v>0.005440785</v>
      </c>
      <c r="R782" s="30">
        <v>0.00651819</v>
      </c>
      <c r="S782" s="30">
        <v>0.007595595</v>
      </c>
      <c r="T782" s="30">
        <v>0.008673</v>
      </c>
      <c r="U782" s="30">
        <v>0.009750405</v>
      </c>
      <c r="V782" s="30">
        <v>0.01082781</v>
      </c>
      <c r="W782" s="30">
        <v>0.01082781</v>
      </c>
      <c r="X782" s="30">
        <v>0.01082781</v>
      </c>
    </row>
    <row r="783" spans="1:24" ht="13.5" customHeight="1">
      <c r="A783" s="5"/>
      <c r="B783" s="5" t="s">
        <v>259</v>
      </c>
      <c r="C783" s="5" t="s">
        <v>181</v>
      </c>
      <c r="D783" s="5" t="s">
        <v>239</v>
      </c>
      <c r="E783" s="5" t="s">
        <v>255</v>
      </c>
      <c r="F783" s="5" t="s">
        <v>19</v>
      </c>
      <c r="G783" s="5" t="s">
        <v>241</v>
      </c>
      <c r="H783" s="5" t="s">
        <v>260</v>
      </c>
      <c r="I783" s="5" t="s">
        <v>22</v>
      </c>
      <c r="J783" s="30">
        <v>0.239881446</v>
      </c>
      <c r="K783" s="30">
        <v>0.241278534</v>
      </c>
      <c r="L783" s="30">
        <v>0.242210304</v>
      </c>
      <c r="M783" s="30">
        <v>0.242676</v>
      </c>
      <c r="N783" s="30">
        <v>0.241744608</v>
      </c>
      <c r="O783" s="30">
        <v>0.242676</v>
      </c>
      <c r="P783" s="30">
        <v>0.243607392</v>
      </c>
      <c r="Q783" s="30">
        <v>0.243607392</v>
      </c>
      <c r="R783" s="30">
        <v>0.244539162</v>
      </c>
      <c r="S783" s="30">
        <v>0.24765993</v>
      </c>
      <c r="T783" s="30">
        <v>0.24759</v>
      </c>
      <c r="U783" s="30">
        <v>0.24759</v>
      </c>
      <c r="V783" s="30">
        <v>0.24759</v>
      </c>
      <c r="W783" s="30">
        <v>0.24759</v>
      </c>
      <c r="X783" s="30">
        <v>0.24759</v>
      </c>
    </row>
    <row r="784" spans="1:24" ht="13.5" customHeight="1">
      <c r="A784" s="5"/>
      <c r="B784" s="5" t="s">
        <v>254</v>
      </c>
      <c r="C784" s="5" t="s">
        <v>181</v>
      </c>
      <c r="D784" s="5" t="s">
        <v>239</v>
      </c>
      <c r="E784" s="5" t="s">
        <v>255</v>
      </c>
      <c r="F784" s="5" t="s">
        <v>19</v>
      </c>
      <c r="G784" s="5" t="s">
        <v>241</v>
      </c>
      <c r="H784" s="5" t="s">
        <v>256</v>
      </c>
      <c r="I784" s="5" t="s">
        <v>22</v>
      </c>
      <c r="J784" s="30">
        <v>0.168</v>
      </c>
      <c r="K784" s="30">
        <v>0.17052</v>
      </c>
      <c r="L784" s="30">
        <v>0.16716</v>
      </c>
      <c r="M784" s="30">
        <v>0.15036</v>
      </c>
      <c r="N784" s="30">
        <v>0.18144</v>
      </c>
      <c r="O784" s="30">
        <v>0.17136</v>
      </c>
      <c r="P784" s="30">
        <v>0.15456</v>
      </c>
      <c r="Q784" s="30">
        <v>0.14784</v>
      </c>
      <c r="R784" s="30">
        <v>0.1344</v>
      </c>
      <c r="S784" s="30">
        <v>0.13944</v>
      </c>
      <c r="T784" s="30">
        <v>0.13608</v>
      </c>
      <c r="U784" s="30">
        <v>0.13524</v>
      </c>
      <c r="V784" s="30">
        <v>0.12684</v>
      </c>
      <c r="W784" s="30">
        <v>0.12264</v>
      </c>
      <c r="X784" s="30">
        <v>0.11424</v>
      </c>
    </row>
    <row r="785" spans="1:24" ht="13.5" customHeight="1">
      <c r="A785" s="5"/>
      <c r="B785" s="5" t="s">
        <v>261</v>
      </c>
      <c r="C785" s="5" t="s">
        <v>181</v>
      </c>
      <c r="D785" s="5" t="s">
        <v>239</v>
      </c>
      <c r="E785" s="5" t="s">
        <v>255</v>
      </c>
      <c r="F785" s="5" t="s">
        <v>19</v>
      </c>
      <c r="G785" s="5" t="s">
        <v>241</v>
      </c>
      <c r="H785" s="5" t="s">
        <v>262</v>
      </c>
      <c r="I785" s="5" t="s">
        <v>22</v>
      </c>
      <c r="J785" s="30">
        <v>0.0061425</v>
      </c>
      <c r="K785" s="30">
        <v>0.0067725</v>
      </c>
      <c r="L785" s="30">
        <v>0.0083475</v>
      </c>
      <c r="M785" s="30">
        <v>0.00819</v>
      </c>
      <c r="N785" s="30">
        <v>0.0080325</v>
      </c>
      <c r="O785" s="30">
        <v>0.00756</v>
      </c>
      <c r="P785" s="30">
        <v>0.006615</v>
      </c>
      <c r="Q785" s="30">
        <v>0.006615</v>
      </c>
      <c r="R785" s="30">
        <v>0.006615</v>
      </c>
      <c r="S785" s="30">
        <v>0.005985</v>
      </c>
      <c r="T785" s="30">
        <v>0.004725</v>
      </c>
      <c r="U785" s="30">
        <v>0.003465</v>
      </c>
      <c r="V785" s="30">
        <v>0.004725</v>
      </c>
      <c r="W785" s="30">
        <v>0.0042525</v>
      </c>
      <c r="X785" s="30">
        <v>0.00441</v>
      </c>
    </row>
    <row r="786" spans="1:24" ht="13.5" customHeight="1">
      <c r="A786" s="5"/>
      <c r="B786" s="5" t="s">
        <v>294</v>
      </c>
      <c r="C786" s="5" t="s">
        <v>181</v>
      </c>
      <c r="D786" s="5" t="s">
        <v>462</v>
      </c>
      <c r="E786" s="5" t="s">
        <v>18</v>
      </c>
      <c r="F786" s="5" t="s">
        <v>19</v>
      </c>
      <c r="G786" s="5" t="s">
        <v>296</v>
      </c>
      <c r="H786" s="5" t="s">
        <v>297</v>
      </c>
      <c r="I786" s="5" t="s">
        <v>24</v>
      </c>
      <c r="J786" s="30">
        <v>0.01255317350102389</v>
      </c>
      <c r="K786" s="30">
        <v>0.012531781749577363</v>
      </c>
      <c r="L786" s="30">
        <v>0.012510426451624439</v>
      </c>
      <c r="M786" s="30">
        <v>0.012489107545045047</v>
      </c>
      <c r="N786" s="30">
        <v>0.01246782496782497</v>
      </c>
      <c r="O786" s="30">
        <v>0.01246782496782497</v>
      </c>
      <c r="P786" s="30">
        <v>0.01246782496782497</v>
      </c>
      <c r="Q786" s="30">
        <v>0.01246782496782497</v>
      </c>
      <c r="R786" s="30">
        <v>0.01246782496782497</v>
      </c>
      <c r="S786" s="30">
        <v>0.01246782496782497</v>
      </c>
      <c r="T786" s="30">
        <v>0.01246782496782497</v>
      </c>
      <c r="U786" s="30">
        <v>0.01245841528860397</v>
      </c>
      <c r="V786" s="30">
        <v>0.012449012711027666</v>
      </c>
      <c r="W786" s="30">
        <v>0.012439617229736324</v>
      </c>
      <c r="X786" s="30">
        <v>0.012430228839374257</v>
      </c>
    </row>
    <row r="787" spans="1:24" ht="13.5" customHeight="1">
      <c r="A787" s="5"/>
      <c r="B787" s="5" t="s">
        <v>294</v>
      </c>
      <c r="C787" s="5" t="s">
        <v>181</v>
      </c>
      <c r="D787" s="5" t="s">
        <v>462</v>
      </c>
      <c r="E787" s="5" t="s">
        <v>18</v>
      </c>
      <c r="F787" s="5" t="s">
        <v>19</v>
      </c>
      <c r="G787" s="5" t="s">
        <v>296</v>
      </c>
      <c r="H787" s="5" t="s">
        <v>298</v>
      </c>
      <c r="I787" s="5" t="s">
        <v>24</v>
      </c>
      <c r="J787" s="30">
        <v>0.0025106347002047777</v>
      </c>
      <c r="K787" s="30">
        <v>0.002506356349915472</v>
      </c>
      <c r="L787" s="30">
        <v>0.0025020852903248876</v>
      </c>
      <c r="M787" s="30">
        <v>0.0024978215090090098</v>
      </c>
      <c r="N787" s="30">
        <v>0.002493564993564994</v>
      </c>
      <c r="O787" s="30">
        <v>0.002493564993564994</v>
      </c>
      <c r="P787" s="30">
        <v>0.002493564993564994</v>
      </c>
      <c r="Q787" s="30">
        <v>0.002493564993564994</v>
      </c>
      <c r="R787" s="30">
        <v>0.002493564993564994</v>
      </c>
      <c r="S787" s="30">
        <v>0.002493564993564994</v>
      </c>
      <c r="T787" s="30">
        <v>0.002493564993564994</v>
      </c>
      <c r="U787" s="30">
        <v>0.0024916830577207936</v>
      </c>
      <c r="V787" s="30">
        <v>0.0024898025422055324</v>
      </c>
      <c r="W787" s="30">
        <v>0.0024879234459472643</v>
      </c>
      <c r="X787" s="30">
        <v>0.002486045767874851</v>
      </c>
    </row>
    <row r="788" spans="1:24" ht="13.5" customHeight="1">
      <c r="A788" s="5"/>
      <c r="B788" s="5" t="s">
        <v>294</v>
      </c>
      <c r="C788" s="5" t="s">
        <v>181</v>
      </c>
      <c r="D788" s="5" t="s">
        <v>462</v>
      </c>
      <c r="E788" s="5" t="s">
        <v>18</v>
      </c>
      <c r="F788" s="5" t="s">
        <v>19</v>
      </c>
      <c r="G788" s="5" t="s">
        <v>299</v>
      </c>
      <c r="H788" s="5" t="s">
        <v>297</v>
      </c>
      <c r="I788" s="5" t="s">
        <v>22</v>
      </c>
      <c r="J788" s="30">
        <v>0.15321562002147304</v>
      </c>
      <c r="K788" s="30">
        <v>0.1529545266444909</v>
      </c>
      <c r="L788" s="30">
        <v>0.15269387819441307</v>
      </c>
      <c r="M788" s="30">
        <v>0.1524336739130435</v>
      </c>
      <c r="N788" s="30">
        <v>0.15217391304347827</v>
      </c>
      <c r="O788" s="30">
        <v>0.15217391304347827</v>
      </c>
      <c r="P788" s="30">
        <v>0.15217391304347827</v>
      </c>
      <c r="Q788" s="30">
        <v>0.15217391304347827</v>
      </c>
      <c r="R788" s="30">
        <v>0.15217391304347827</v>
      </c>
      <c r="S788" s="30">
        <v>0.15217391304347827</v>
      </c>
      <c r="T788" s="30">
        <v>0.15217391304347827</v>
      </c>
      <c r="U788" s="30">
        <v>0.15205906480721906</v>
      </c>
      <c r="V788" s="30">
        <v>0.15194430324887398</v>
      </c>
      <c r="W788" s="30">
        <v>0.15182962830302577</v>
      </c>
      <c r="X788" s="30">
        <v>0.15171503990430651</v>
      </c>
    </row>
    <row r="789" spans="1:24" ht="13.5" customHeight="1">
      <c r="A789" s="5"/>
      <c r="B789" s="5" t="s">
        <v>294</v>
      </c>
      <c r="C789" s="5" t="s">
        <v>181</v>
      </c>
      <c r="D789" s="5" t="s">
        <v>462</v>
      </c>
      <c r="E789" s="5" t="s">
        <v>18</v>
      </c>
      <c r="F789" s="5" t="s">
        <v>19</v>
      </c>
      <c r="G789" s="5" t="s">
        <v>299</v>
      </c>
      <c r="H789" s="5" t="s">
        <v>298</v>
      </c>
      <c r="I789" s="5" t="s">
        <v>22</v>
      </c>
      <c r="J789" s="30">
        <v>0.021887945717353294</v>
      </c>
      <c r="K789" s="30">
        <v>0.021850646663498702</v>
      </c>
      <c r="L789" s="30">
        <v>0.021813411170630438</v>
      </c>
      <c r="M789" s="30">
        <v>0.021776239130434784</v>
      </c>
      <c r="N789" s="30">
        <v>0.021739130434782608</v>
      </c>
      <c r="O789" s="30">
        <v>0.021739130434782608</v>
      </c>
      <c r="P789" s="30">
        <v>0.021739130434782608</v>
      </c>
      <c r="Q789" s="30">
        <v>0.021739130434782608</v>
      </c>
      <c r="R789" s="30">
        <v>0.021739130434782608</v>
      </c>
      <c r="S789" s="30">
        <v>0.021739130434782608</v>
      </c>
      <c r="T789" s="30">
        <v>0.021739130434782608</v>
      </c>
      <c r="U789" s="30">
        <v>0.02172272354388844</v>
      </c>
      <c r="V789" s="30">
        <v>0.021706329035553428</v>
      </c>
      <c r="W789" s="30">
        <v>0.021689946900432255</v>
      </c>
      <c r="X789" s="30">
        <v>0.021673577129186647</v>
      </c>
    </row>
    <row r="790" spans="1:24" ht="13.5" customHeight="1">
      <c r="A790" s="5"/>
      <c r="B790" s="5" t="s">
        <v>316</v>
      </c>
      <c r="C790" s="5" t="s">
        <v>181</v>
      </c>
      <c r="D790" s="5" t="s">
        <v>463</v>
      </c>
      <c r="E790" s="5" t="s">
        <v>18</v>
      </c>
      <c r="F790" s="5" t="s">
        <v>318</v>
      </c>
      <c r="G790" s="5" t="s">
        <v>330</v>
      </c>
      <c r="H790" s="5" t="s">
        <v>188</v>
      </c>
      <c r="I790" s="5" t="s">
        <v>24</v>
      </c>
      <c r="J790" s="30">
        <v>0.18120995365489762</v>
      </c>
      <c r="K790" s="30">
        <v>0.17818978776064928</v>
      </c>
      <c r="L790" s="30">
        <v>0.175169621866401</v>
      </c>
      <c r="M790" s="30">
        <v>0.17214945597215275</v>
      </c>
      <c r="N790" s="30">
        <v>0.16912929007790445</v>
      </c>
      <c r="O790" s="30">
        <v>0.16610912418365611</v>
      </c>
      <c r="P790" s="30">
        <v>0.16308895828940784</v>
      </c>
      <c r="Q790" s="30">
        <v>0.16006879239515956</v>
      </c>
      <c r="R790" s="30">
        <v>0.15704862650091123</v>
      </c>
      <c r="S790" s="30">
        <v>0.15402846060666298</v>
      </c>
      <c r="T790" s="30">
        <v>0.15100829471241464</v>
      </c>
      <c r="U790" s="30">
        <v>0.1479881288181664</v>
      </c>
      <c r="V790" s="30">
        <v>0.14496796292391806</v>
      </c>
      <c r="W790" s="30">
        <v>0.14194779702966978</v>
      </c>
      <c r="X790" s="30">
        <v>0.13892763113542148</v>
      </c>
    </row>
    <row r="791" spans="1:24" ht="13.5" customHeight="1">
      <c r="A791" s="5"/>
      <c r="B791" s="5" t="s">
        <v>263</v>
      </c>
      <c r="C791" s="5" t="s">
        <v>181</v>
      </c>
      <c r="D791" s="5" t="s">
        <v>464</v>
      </c>
      <c r="E791" s="5" t="s">
        <v>240</v>
      </c>
      <c r="F791" s="5" t="s">
        <v>19</v>
      </c>
      <c r="G791" s="5" t="s">
        <v>241</v>
      </c>
      <c r="H791" s="5" t="s">
        <v>457</v>
      </c>
      <c r="I791" s="5" t="s">
        <v>22</v>
      </c>
      <c r="J791" s="30">
        <v>4.011842648576727</v>
      </c>
      <c r="K791" s="30">
        <v>4.141025065697352</v>
      </c>
      <c r="L791" s="30">
        <v>4.227507483053692</v>
      </c>
      <c r="M791" s="30">
        <v>4.027609612832815</v>
      </c>
      <c r="N791" s="30">
        <v>4.355296004943073</v>
      </c>
      <c r="O791" s="30">
        <v>4.583656582914711</v>
      </c>
      <c r="P791" s="30">
        <v>4.288234588195862</v>
      </c>
      <c r="Q791" s="30">
        <v>4.637287562917439</v>
      </c>
      <c r="R791" s="30">
        <v>4.556385259914601</v>
      </c>
      <c r="S791" s="30">
        <v>4.986299612463608</v>
      </c>
      <c r="T791" s="30">
        <v>5.154249298333619</v>
      </c>
      <c r="U791" s="30">
        <v>5.503621820629872</v>
      </c>
      <c r="V791" s="30">
        <v>5.7240990764027835</v>
      </c>
      <c r="W791" s="30">
        <v>5.96064473175618</v>
      </c>
      <c r="X791" s="30">
        <v>5.927061398461408</v>
      </c>
    </row>
    <row r="792" spans="1:24" ht="13.5" customHeight="1">
      <c r="A792" s="5"/>
      <c r="B792" s="5" t="s">
        <v>263</v>
      </c>
      <c r="C792" s="5" t="s">
        <v>181</v>
      </c>
      <c r="D792" s="5" t="s">
        <v>464</v>
      </c>
      <c r="E792" s="5" t="s">
        <v>240</v>
      </c>
      <c r="F792" s="5" t="s">
        <v>19</v>
      </c>
      <c r="G792" s="5" t="s">
        <v>241</v>
      </c>
      <c r="H792" s="5" t="s">
        <v>457</v>
      </c>
      <c r="I792" s="5" t="s">
        <v>24</v>
      </c>
      <c r="J792" s="30">
        <v>0.08375961902187838</v>
      </c>
      <c r="K792" s="30">
        <v>0.08573442500592912</v>
      </c>
      <c r="L792" s="30">
        <v>0.08707812602838612</v>
      </c>
      <c r="M792" s="30">
        <v>0.08962098506987949</v>
      </c>
      <c r="N792" s="30">
        <v>0.09082505588202436</v>
      </c>
      <c r="O792" s="30">
        <v>0.09307220477532334</v>
      </c>
      <c r="P792" s="30">
        <v>0.09567955123364429</v>
      </c>
      <c r="Q792" s="30">
        <v>0.09913679264987042</v>
      </c>
      <c r="R792" s="30">
        <v>0.10043388384047323</v>
      </c>
      <c r="S792" s="30">
        <v>0.10317320861516814</v>
      </c>
      <c r="T792" s="30">
        <v>0.1067589493851419</v>
      </c>
      <c r="U792" s="30">
        <v>0.11066319730131992</v>
      </c>
      <c r="V792" s="30">
        <v>0.1153712135599458</v>
      </c>
      <c r="W792" s="30">
        <v>0.1183721652099262</v>
      </c>
      <c r="X792" s="30">
        <v>0.12084462370576242</v>
      </c>
    </row>
    <row r="793" spans="1:24" ht="13.5" customHeight="1">
      <c r="A793" s="5"/>
      <c r="B793" s="5" t="s">
        <v>263</v>
      </c>
      <c r="C793" s="5" t="s">
        <v>181</v>
      </c>
      <c r="D793" s="5" t="s">
        <v>464</v>
      </c>
      <c r="E793" s="5" t="s">
        <v>240</v>
      </c>
      <c r="F793" s="5" t="s">
        <v>19</v>
      </c>
      <c r="G793" s="5" t="s">
        <v>241</v>
      </c>
      <c r="H793" s="5" t="s">
        <v>465</v>
      </c>
      <c r="I793" s="5" t="s">
        <v>22</v>
      </c>
      <c r="J793" s="30">
        <v>0.026885205628021835</v>
      </c>
      <c r="K793" s="30">
        <v>0.02596837371697282</v>
      </c>
      <c r="L793" s="30">
        <v>0.02879985254277313</v>
      </c>
      <c r="M793" s="30">
        <v>0.02807433198280201</v>
      </c>
      <c r="N793" s="30">
        <v>0.030895491459968474</v>
      </c>
      <c r="O793" s="30">
        <v>0.031574681000892786</v>
      </c>
      <c r="P793" s="30">
        <v>0.032192423226348604</v>
      </c>
      <c r="Q793" s="30">
        <v>0.03231496957466265</v>
      </c>
      <c r="R793" s="30">
        <v>0.0324267353763498</v>
      </c>
      <c r="S793" s="30">
        <v>0.03511896843056378</v>
      </c>
      <c r="T793" s="30">
        <v>0.03569315730345834</v>
      </c>
      <c r="U793" s="30">
        <v>0.036753912100285245</v>
      </c>
      <c r="V793" s="30">
        <v>0.03789980364585405</v>
      </c>
      <c r="W793" s="30">
        <v>0.038547964527388276</v>
      </c>
      <c r="X793" s="30">
        <v>0.035655518814062585</v>
      </c>
    </row>
    <row r="794" spans="1:24" ht="13.5" customHeight="1">
      <c r="A794" s="5"/>
      <c r="B794" s="5" t="s">
        <v>263</v>
      </c>
      <c r="C794" s="5" t="s">
        <v>181</v>
      </c>
      <c r="D794" s="5" t="s">
        <v>464</v>
      </c>
      <c r="E794" s="5" t="s">
        <v>240</v>
      </c>
      <c r="F794" s="5" t="s">
        <v>19</v>
      </c>
      <c r="G794" s="5" t="s">
        <v>241</v>
      </c>
      <c r="H794" s="5" t="s">
        <v>465</v>
      </c>
      <c r="I794" s="5" t="s">
        <v>24</v>
      </c>
      <c r="J794" s="30">
        <v>0.23661650146975294</v>
      </c>
      <c r="K794" s="30">
        <v>0.22973058836767496</v>
      </c>
      <c r="L794" s="30">
        <v>0.25131423730417696</v>
      </c>
      <c r="M794" s="30">
        <v>0.2500012821031429</v>
      </c>
      <c r="N794" s="30">
        <v>0.2748977253884299</v>
      </c>
      <c r="O794" s="30">
        <v>0.28144592289762366</v>
      </c>
      <c r="P794" s="30">
        <v>0.2850876456426965</v>
      </c>
      <c r="Q794" s="30">
        <v>0.2877472135603029</v>
      </c>
      <c r="R794" s="30">
        <v>0.2949318194424351</v>
      </c>
      <c r="S794" s="30">
        <v>0.3183072034916861</v>
      </c>
      <c r="T794" s="30">
        <v>0.3212704979090284</v>
      </c>
      <c r="U794" s="30">
        <v>0.32845938022534044</v>
      </c>
      <c r="V794" s="30">
        <v>0.34208038821639325</v>
      </c>
      <c r="W794" s="30">
        <v>0.3440990152207069</v>
      </c>
      <c r="X794" s="30">
        <v>0.3214313903260074</v>
      </c>
    </row>
    <row r="795" spans="1:24" ht="13.5" customHeight="1">
      <c r="A795" s="5"/>
      <c r="B795" s="5" t="s">
        <v>266</v>
      </c>
      <c r="C795" s="5" t="s">
        <v>181</v>
      </c>
      <c r="D795" s="5" t="s">
        <v>464</v>
      </c>
      <c r="E795" s="5" t="s">
        <v>240</v>
      </c>
      <c r="F795" s="5" t="s">
        <v>19</v>
      </c>
      <c r="G795" s="5" t="s">
        <v>241</v>
      </c>
      <c r="H795" s="5" t="s">
        <v>466</v>
      </c>
      <c r="I795" s="5" t="s">
        <v>22</v>
      </c>
      <c r="J795" s="30">
        <v>0.007627267228899452</v>
      </c>
      <c r="K795" s="30">
        <v>0.0073629152083609</v>
      </c>
      <c r="L795" s="30">
        <v>0.006157641570392704</v>
      </c>
      <c r="M795" s="30">
        <v>0.004752575784079559</v>
      </c>
      <c r="N795" s="30">
        <v>0.004287146222212721</v>
      </c>
      <c r="O795" s="30">
        <v>0.004453148129711663</v>
      </c>
      <c r="P795" s="30">
        <v>0.003737254926933779</v>
      </c>
      <c r="Q795" s="30">
        <v>0.0036785349896261608</v>
      </c>
      <c r="R795" s="30">
        <v>0.0038154699677166895</v>
      </c>
      <c r="S795" s="30">
        <v>0.004302495406402436</v>
      </c>
      <c r="T795" s="30">
        <v>0.004376644606669238</v>
      </c>
      <c r="U795" s="30">
        <v>0.004901754551501278</v>
      </c>
      <c r="V795" s="30">
        <v>0.005013622856351151</v>
      </c>
      <c r="W795" s="30">
        <v>0.00551900702524476</v>
      </c>
      <c r="X795" s="30">
        <v>0.005271811127099602</v>
      </c>
    </row>
    <row r="796" spans="1:24" ht="13.5" customHeight="1">
      <c r="A796" s="5"/>
      <c r="B796" s="5" t="s">
        <v>266</v>
      </c>
      <c r="C796" s="5" t="s">
        <v>181</v>
      </c>
      <c r="D796" s="5" t="s">
        <v>464</v>
      </c>
      <c r="E796" s="5" t="s">
        <v>240</v>
      </c>
      <c r="F796" s="5" t="s">
        <v>19</v>
      </c>
      <c r="G796" s="5" t="s">
        <v>241</v>
      </c>
      <c r="H796" s="5" t="s">
        <v>466</v>
      </c>
      <c r="I796" s="5" t="s">
        <v>24</v>
      </c>
      <c r="J796" s="30">
        <v>0.04067174668113863</v>
      </c>
      <c r="K796" s="30">
        <v>0.04038930711907883</v>
      </c>
      <c r="L796" s="30">
        <v>0.03668835941813901</v>
      </c>
      <c r="M796" s="30">
        <v>0.04043023387090597</v>
      </c>
      <c r="N796" s="30">
        <v>0.029962430038195542</v>
      </c>
      <c r="O796" s="30">
        <v>0.03393007624280012</v>
      </c>
      <c r="P796" s="30">
        <v>0.029198314089247102</v>
      </c>
      <c r="Q796" s="30">
        <v>0.03053045737399418</v>
      </c>
      <c r="R796" s="30">
        <v>0.03251113226461745</v>
      </c>
      <c r="S796" s="30">
        <v>0.036409517812283784</v>
      </c>
      <c r="T796" s="30">
        <v>0.03586307821371265</v>
      </c>
      <c r="U796" s="30">
        <v>0.039888741462116135</v>
      </c>
      <c r="V796" s="30">
        <v>0.041391337922055356</v>
      </c>
      <c r="W796" s="30">
        <v>0.044101048688632384</v>
      </c>
      <c r="X796" s="30">
        <v>0.042679406243296296</v>
      </c>
    </row>
    <row r="797" spans="1:24" ht="13.5" customHeight="1">
      <c r="A797" s="5"/>
      <c r="B797" s="5" t="s">
        <v>266</v>
      </c>
      <c r="C797" s="5" t="s">
        <v>181</v>
      </c>
      <c r="D797" s="5" t="s">
        <v>464</v>
      </c>
      <c r="E797" s="5" t="s">
        <v>240</v>
      </c>
      <c r="F797" s="5" t="s">
        <v>19</v>
      </c>
      <c r="G797" s="5" t="s">
        <v>241</v>
      </c>
      <c r="H797" s="5" t="s">
        <v>467</v>
      </c>
      <c r="I797" s="5" t="s">
        <v>22</v>
      </c>
      <c r="J797" s="30">
        <v>0.029526079657917932</v>
      </c>
      <c r="K797" s="30">
        <v>0.023471062924251926</v>
      </c>
      <c r="L797" s="30">
        <v>0.019480206951884012</v>
      </c>
      <c r="M797" s="30">
        <v>0.021145207788527215</v>
      </c>
      <c r="N797" s="30">
        <v>0.016817093791353044</v>
      </c>
      <c r="O797" s="30">
        <v>0.017370192390570922</v>
      </c>
      <c r="P797" s="30">
        <v>0.013425768564783374</v>
      </c>
      <c r="Q797" s="30">
        <v>0.014394054485116468</v>
      </c>
      <c r="R797" s="30">
        <v>0.014655647222233528</v>
      </c>
      <c r="S797" s="30">
        <v>0.014976686444902024</v>
      </c>
      <c r="T797" s="30">
        <v>0.016556765744957846</v>
      </c>
      <c r="U797" s="30">
        <v>0.01838789317498298</v>
      </c>
      <c r="V797" s="30">
        <v>0.018928209929837424</v>
      </c>
      <c r="W797" s="30">
        <v>0.020023620843306382</v>
      </c>
      <c r="X797" s="30">
        <v>0.015299921309267092</v>
      </c>
    </row>
    <row r="798" spans="1:24" ht="13.5" customHeight="1">
      <c r="A798" s="5"/>
      <c r="B798" s="5" t="s">
        <v>266</v>
      </c>
      <c r="C798" s="5" t="s">
        <v>181</v>
      </c>
      <c r="D798" s="5" t="s">
        <v>464</v>
      </c>
      <c r="E798" s="5" t="s">
        <v>240</v>
      </c>
      <c r="F798" s="5" t="s">
        <v>19</v>
      </c>
      <c r="G798" s="5" t="s">
        <v>241</v>
      </c>
      <c r="H798" s="5" t="s">
        <v>467</v>
      </c>
      <c r="I798" s="5" t="s">
        <v>24</v>
      </c>
      <c r="J798" s="30">
        <v>0.1670477096445099</v>
      </c>
      <c r="K798" s="30">
        <v>0.13720446190559116</v>
      </c>
      <c r="L798" s="30">
        <v>0.12369233737927747</v>
      </c>
      <c r="M798" s="30">
        <v>0.14455508643155549</v>
      </c>
      <c r="N798" s="30">
        <v>0.12234940022591663</v>
      </c>
      <c r="O798" s="30">
        <v>0.13713250278149955</v>
      </c>
      <c r="P798" s="30">
        <v>0.10903111559012485</v>
      </c>
      <c r="Q798" s="30">
        <v>0.12353087909459678</v>
      </c>
      <c r="R798" s="30">
        <v>0.1301479702993516</v>
      </c>
      <c r="S798" s="30">
        <v>0.13141130267168602</v>
      </c>
      <c r="T798" s="30">
        <v>0.1396866019422283</v>
      </c>
      <c r="U798" s="30">
        <v>0.15415758179706354</v>
      </c>
      <c r="V798" s="30">
        <v>0.1625763495712636</v>
      </c>
      <c r="W798" s="30">
        <v>0.1666519344620057</v>
      </c>
      <c r="X798" s="30">
        <v>0.1699773454840921</v>
      </c>
    </row>
    <row r="799" spans="1:24" ht="13.5" customHeight="1">
      <c r="A799" s="5"/>
      <c r="B799" s="5" t="s">
        <v>266</v>
      </c>
      <c r="C799" s="5" t="s">
        <v>181</v>
      </c>
      <c r="D799" s="5" t="s">
        <v>464</v>
      </c>
      <c r="E799" s="5" t="s">
        <v>240</v>
      </c>
      <c r="F799" s="5" t="s">
        <v>19</v>
      </c>
      <c r="G799" s="5" t="s">
        <v>241</v>
      </c>
      <c r="H799" s="5" t="s">
        <v>468</v>
      </c>
      <c r="I799" s="5" t="s">
        <v>22</v>
      </c>
      <c r="J799" s="30">
        <v>0.04358282948489531</v>
      </c>
      <c r="K799" s="30">
        <v>0.04134501867765009</v>
      </c>
      <c r="L799" s="30">
        <v>0.04042648940864574</v>
      </c>
      <c r="M799" s="30">
        <v>0.03895155543938895</v>
      </c>
      <c r="N799" s="30">
        <v>0.03954156217984816</v>
      </c>
      <c r="O799" s="30">
        <v>0.03902467012674464</v>
      </c>
      <c r="P799" s="30">
        <v>0.03827637125965736</v>
      </c>
      <c r="Q799" s="30">
        <v>0.037351433803317104</v>
      </c>
      <c r="R799" s="30">
        <v>0.03744933689299647</v>
      </c>
      <c r="S799" s="30">
        <v>0.03693099442374959</v>
      </c>
      <c r="T799" s="30">
        <v>0.036007124665909544</v>
      </c>
      <c r="U799" s="30">
        <v>0.03561950095158648</v>
      </c>
      <c r="V799" s="30">
        <v>0.03476774407137599</v>
      </c>
      <c r="W799" s="30">
        <v>0.033854435156080054</v>
      </c>
      <c r="X799" s="30">
        <v>0.0329018743539034</v>
      </c>
    </row>
    <row r="800" spans="1:24" ht="13.5" customHeight="1">
      <c r="A800" s="5"/>
      <c r="B800" s="5" t="s">
        <v>266</v>
      </c>
      <c r="C800" s="5" t="s">
        <v>181</v>
      </c>
      <c r="D800" s="5" t="s">
        <v>464</v>
      </c>
      <c r="E800" s="5" t="s">
        <v>240</v>
      </c>
      <c r="F800" s="5" t="s">
        <v>19</v>
      </c>
      <c r="G800" s="5" t="s">
        <v>241</v>
      </c>
      <c r="H800" s="5" t="s">
        <v>468</v>
      </c>
      <c r="I800" s="5" t="s">
        <v>24</v>
      </c>
      <c r="J800" s="30">
        <v>0</v>
      </c>
      <c r="K800" s="30">
        <v>0</v>
      </c>
      <c r="L800" s="30">
        <v>0</v>
      </c>
      <c r="M800" s="30">
        <v>0</v>
      </c>
      <c r="N800" s="30">
        <v>0</v>
      </c>
      <c r="O800" s="30">
        <v>0</v>
      </c>
      <c r="P800" s="30">
        <v>0</v>
      </c>
      <c r="Q800" s="30">
        <v>0</v>
      </c>
      <c r="R800" s="30">
        <v>0</v>
      </c>
      <c r="S800" s="30">
        <v>0</v>
      </c>
      <c r="T800" s="30">
        <v>0</v>
      </c>
      <c r="U800" s="30">
        <v>0</v>
      </c>
      <c r="V800" s="30">
        <v>0</v>
      </c>
      <c r="W800" s="30">
        <v>0</v>
      </c>
      <c r="X800" s="30">
        <v>0</v>
      </c>
    </row>
    <row r="801" spans="1:24" ht="13.5" customHeight="1">
      <c r="A801" s="5"/>
      <c r="B801" s="5" t="s">
        <v>266</v>
      </c>
      <c r="C801" s="5" t="s">
        <v>181</v>
      </c>
      <c r="D801" s="5" t="s">
        <v>464</v>
      </c>
      <c r="E801" s="5" t="s">
        <v>240</v>
      </c>
      <c r="F801" s="5" t="s">
        <v>19</v>
      </c>
      <c r="G801" s="5" t="s">
        <v>241</v>
      </c>
      <c r="H801" s="5" t="s">
        <v>469</v>
      </c>
      <c r="I801" s="5" t="s">
        <v>22</v>
      </c>
      <c r="J801" s="30">
        <v>0.004143488211185479</v>
      </c>
      <c r="K801" s="30">
        <v>0.0041099968281951334</v>
      </c>
      <c r="L801" s="30">
        <v>0.004069994861120852</v>
      </c>
      <c r="M801" s="30">
        <v>0.004035858285113181</v>
      </c>
      <c r="N801" s="30">
        <v>0.004387605787377797</v>
      </c>
      <c r="O801" s="30">
        <v>0.004413061584606887</v>
      </c>
      <c r="P801" s="30">
        <v>0.004119616069544375</v>
      </c>
      <c r="Q801" s="30">
        <v>0.004061724659716932</v>
      </c>
      <c r="R801" s="30">
        <v>0.0037541435521838903</v>
      </c>
      <c r="S801" s="30">
        <v>0.004032808281758543</v>
      </c>
      <c r="T801" s="30">
        <v>0.003932920671894171</v>
      </c>
      <c r="U801" s="30">
        <v>0.003948522612131354</v>
      </c>
      <c r="V801" s="30">
        <v>0.0036900934817365068</v>
      </c>
      <c r="W801" s="30">
        <v>0.0036871021322925353</v>
      </c>
      <c r="X801" s="30">
        <v>0.0036777761604966253</v>
      </c>
    </row>
    <row r="802" spans="1:24" ht="13.5" customHeight="1">
      <c r="A802" s="5"/>
      <c r="B802" s="5" t="s">
        <v>266</v>
      </c>
      <c r="C802" s="5" t="s">
        <v>181</v>
      </c>
      <c r="D802" s="5" t="s">
        <v>464</v>
      </c>
      <c r="E802" s="5" t="s">
        <v>240</v>
      </c>
      <c r="F802" s="5" t="s">
        <v>19</v>
      </c>
      <c r="G802" s="5" t="s">
        <v>241</v>
      </c>
      <c r="H802" s="5" t="s">
        <v>469</v>
      </c>
      <c r="I802" s="5" t="s">
        <v>24</v>
      </c>
      <c r="J802" s="30">
        <v>0</v>
      </c>
      <c r="K802" s="30">
        <v>0</v>
      </c>
      <c r="L802" s="30">
        <v>0</v>
      </c>
      <c r="M802" s="30">
        <v>0</v>
      </c>
      <c r="N802" s="30">
        <v>0</v>
      </c>
      <c r="O802" s="30">
        <v>0</v>
      </c>
      <c r="P802" s="30">
        <v>0</v>
      </c>
      <c r="Q802" s="30">
        <v>0</v>
      </c>
      <c r="R802" s="30">
        <v>0</v>
      </c>
      <c r="S802" s="30">
        <v>0</v>
      </c>
      <c r="T802" s="30">
        <v>0</v>
      </c>
      <c r="U802" s="30">
        <v>0</v>
      </c>
      <c r="V802" s="30">
        <v>0</v>
      </c>
      <c r="W802" s="30">
        <v>0</v>
      </c>
      <c r="X802" s="30">
        <v>0</v>
      </c>
    </row>
    <row r="803" spans="1:24" ht="13.5" customHeight="1">
      <c r="A803" s="5"/>
      <c r="B803" s="5" t="s">
        <v>266</v>
      </c>
      <c r="C803" s="5" t="s">
        <v>181</v>
      </c>
      <c r="D803" s="5" t="s">
        <v>464</v>
      </c>
      <c r="E803" s="5" t="s">
        <v>240</v>
      </c>
      <c r="F803" s="5" t="s">
        <v>19</v>
      </c>
      <c r="G803" s="5" t="s">
        <v>241</v>
      </c>
      <c r="H803" s="5" t="s">
        <v>470</v>
      </c>
      <c r="I803" s="5" t="s">
        <v>22</v>
      </c>
      <c r="J803" s="30">
        <v>0.012014092755156733</v>
      </c>
      <c r="K803" s="30">
        <v>0.013095150444508727</v>
      </c>
      <c r="L803" s="30">
        <v>0.011851187345864881</v>
      </c>
      <c r="M803" s="30">
        <v>0.012170152494068939</v>
      </c>
      <c r="N803" s="30">
        <v>0.013202791021250744</v>
      </c>
      <c r="O803" s="30">
        <v>0.013037143426399094</v>
      </c>
      <c r="P803" s="30">
        <v>0.013073604700824583</v>
      </c>
      <c r="Q803" s="30">
        <v>0.01311736214754311</v>
      </c>
      <c r="R803" s="30">
        <v>0.013372581275001665</v>
      </c>
      <c r="S803" s="30">
        <v>0.014346644759922167</v>
      </c>
      <c r="T803" s="30">
        <v>0.01437537894718093</v>
      </c>
      <c r="U803" s="30">
        <v>0.014558556942575593</v>
      </c>
      <c r="V803" s="30">
        <v>0.014597006301531934</v>
      </c>
      <c r="W803" s="30">
        <v>0.015014092725177565</v>
      </c>
      <c r="X803" s="30">
        <v>0.014877492710220083</v>
      </c>
    </row>
    <row r="804" spans="1:24" ht="13.5" customHeight="1">
      <c r="A804" s="5"/>
      <c r="B804" s="5" t="s">
        <v>266</v>
      </c>
      <c r="C804" s="5" t="s">
        <v>181</v>
      </c>
      <c r="D804" s="5" t="s">
        <v>464</v>
      </c>
      <c r="E804" s="5" t="s">
        <v>240</v>
      </c>
      <c r="F804" s="5" t="s">
        <v>19</v>
      </c>
      <c r="G804" s="5" t="s">
        <v>241</v>
      </c>
      <c r="H804" s="5" t="s">
        <v>470</v>
      </c>
      <c r="I804" s="5" t="s">
        <v>24</v>
      </c>
      <c r="J804" s="30">
        <v>0</v>
      </c>
      <c r="K804" s="30">
        <v>0</v>
      </c>
      <c r="L804" s="30">
        <v>0</v>
      </c>
      <c r="M804" s="30">
        <v>0</v>
      </c>
      <c r="N804" s="30">
        <v>0</v>
      </c>
      <c r="O804" s="30">
        <v>0</v>
      </c>
      <c r="P804" s="30">
        <v>0</v>
      </c>
      <c r="Q804" s="30">
        <v>0</v>
      </c>
      <c r="R804" s="30">
        <v>0</v>
      </c>
      <c r="S804" s="30">
        <v>0</v>
      </c>
      <c r="T804" s="30">
        <v>0</v>
      </c>
      <c r="U804" s="30">
        <v>0</v>
      </c>
      <c r="V804" s="30">
        <v>0</v>
      </c>
      <c r="W804" s="30">
        <v>0</v>
      </c>
      <c r="X804" s="30">
        <v>0</v>
      </c>
    </row>
    <row r="805" spans="1:24" ht="13.5" customHeight="1">
      <c r="A805" s="5"/>
      <c r="B805" s="5" t="s">
        <v>266</v>
      </c>
      <c r="C805" s="5" t="s">
        <v>181</v>
      </c>
      <c r="D805" s="5" t="s">
        <v>464</v>
      </c>
      <c r="E805" s="5" t="s">
        <v>240</v>
      </c>
      <c r="F805" s="5" t="s">
        <v>19</v>
      </c>
      <c r="G805" s="5" t="s">
        <v>241</v>
      </c>
      <c r="H805" s="5" t="s">
        <v>471</v>
      </c>
      <c r="I805" s="5" t="s">
        <v>22</v>
      </c>
      <c r="J805" s="30">
        <v>0.008939127993617632</v>
      </c>
      <c r="K805" s="30">
        <v>0.009012542000543477</v>
      </c>
      <c r="L805" s="30">
        <v>0.009107507004307602</v>
      </c>
      <c r="M805" s="30">
        <v>0.008380765811318738</v>
      </c>
      <c r="N805" s="30">
        <v>0.008989039776839888</v>
      </c>
      <c r="O805" s="30">
        <v>0.008619717192129984</v>
      </c>
      <c r="P805" s="30">
        <v>0.00904200076383777</v>
      </c>
      <c r="Q805" s="30">
        <v>0.00855386256233536</v>
      </c>
      <c r="R805" s="30">
        <v>0.008034026535669262</v>
      </c>
      <c r="S805" s="30">
        <v>0.008544150835808277</v>
      </c>
      <c r="T805" s="30">
        <v>0.00810549494566575</v>
      </c>
      <c r="U805" s="30">
        <v>0.007372012479112362</v>
      </c>
      <c r="V805" s="30">
        <v>0.007026618526347699</v>
      </c>
      <c r="W805" s="30">
        <v>0.006577265214462869</v>
      </c>
      <c r="X805" s="30">
        <v>0.006630176629794365</v>
      </c>
    </row>
    <row r="806" spans="1:24" ht="13.5" customHeight="1">
      <c r="A806" s="5"/>
      <c r="B806" s="5" t="s">
        <v>266</v>
      </c>
      <c r="C806" s="5" t="s">
        <v>181</v>
      </c>
      <c r="D806" s="5" t="s">
        <v>464</v>
      </c>
      <c r="E806" s="5" t="s">
        <v>240</v>
      </c>
      <c r="F806" s="5" t="s">
        <v>19</v>
      </c>
      <c r="G806" s="5" t="s">
        <v>241</v>
      </c>
      <c r="H806" s="5" t="s">
        <v>471</v>
      </c>
      <c r="I806" s="5" t="s">
        <v>24</v>
      </c>
      <c r="J806" s="30">
        <v>0</v>
      </c>
      <c r="K806" s="30">
        <v>0</v>
      </c>
      <c r="L806" s="30">
        <v>0</v>
      </c>
      <c r="M806" s="30">
        <v>0</v>
      </c>
      <c r="N806" s="30">
        <v>0</v>
      </c>
      <c r="O806" s="30">
        <v>0</v>
      </c>
      <c r="P806" s="30">
        <v>0</v>
      </c>
      <c r="Q806" s="30">
        <v>0</v>
      </c>
      <c r="R806" s="30">
        <v>0</v>
      </c>
      <c r="S806" s="30">
        <v>0</v>
      </c>
      <c r="T806" s="30">
        <v>0</v>
      </c>
      <c r="U806" s="30">
        <v>0</v>
      </c>
      <c r="V806" s="30">
        <v>0</v>
      </c>
      <c r="W806" s="30">
        <v>0</v>
      </c>
      <c r="X806" s="30">
        <v>0</v>
      </c>
    </row>
    <row r="807" spans="1:24" ht="13.5" customHeight="1">
      <c r="A807" s="5"/>
      <c r="B807" s="5" t="s">
        <v>266</v>
      </c>
      <c r="C807" s="5" t="s">
        <v>181</v>
      </c>
      <c r="D807" s="5" t="s">
        <v>464</v>
      </c>
      <c r="E807" s="5" t="s">
        <v>240</v>
      </c>
      <c r="F807" s="5" t="s">
        <v>19</v>
      </c>
      <c r="G807" s="5" t="s">
        <v>241</v>
      </c>
      <c r="H807" s="5" t="s">
        <v>472</v>
      </c>
      <c r="I807" s="5" t="s">
        <v>22</v>
      </c>
      <c r="J807" s="30">
        <v>0.010439823600030923</v>
      </c>
      <c r="K807" s="30">
        <v>0.008783078551239377</v>
      </c>
      <c r="L807" s="30">
        <v>0.0096953806060871</v>
      </c>
      <c r="M807" s="30">
        <v>0.00920604153089455</v>
      </c>
      <c r="N807" s="30">
        <v>0.010823038037464363</v>
      </c>
      <c r="O807" s="30">
        <v>0.009887973576194637</v>
      </c>
      <c r="P807" s="30">
        <v>0.010831021430241412</v>
      </c>
      <c r="Q807" s="30">
        <v>0.010311868383428633</v>
      </c>
      <c r="R807" s="30">
        <v>0.009246991691363365</v>
      </c>
      <c r="S807" s="30">
        <v>0.009841382015379329</v>
      </c>
      <c r="T807" s="30">
        <v>0.00933086194727494</v>
      </c>
      <c r="U807" s="30">
        <v>0.0077054852164233755</v>
      </c>
      <c r="V807" s="30">
        <v>0.007280195866016269</v>
      </c>
      <c r="W807" s="30">
        <v>0.0062001718551945835</v>
      </c>
      <c r="X807" s="30">
        <v>0.0068339528125960424</v>
      </c>
    </row>
    <row r="808" spans="1:24" ht="13.5" customHeight="1">
      <c r="A808" s="5"/>
      <c r="B808" s="5" t="s">
        <v>266</v>
      </c>
      <c r="C808" s="5" t="s">
        <v>181</v>
      </c>
      <c r="D808" s="5" t="s">
        <v>464</v>
      </c>
      <c r="E808" s="5" t="s">
        <v>240</v>
      </c>
      <c r="F808" s="5" t="s">
        <v>19</v>
      </c>
      <c r="G808" s="5" t="s">
        <v>241</v>
      </c>
      <c r="H808" s="5" t="s">
        <v>472</v>
      </c>
      <c r="I808" s="5" t="s">
        <v>24</v>
      </c>
      <c r="J808" s="30">
        <v>0</v>
      </c>
      <c r="K808" s="30">
        <v>0</v>
      </c>
      <c r="L808" s="30">
        <v>0</v>
      </c>
      <c r="M808" s="30">
        <v>0</v>
      </c>
      <c r="N808" s="30">
        <v>0</v>
      </c>
      <c r="O808" s="30">
        <v>0</v>
      </c>
      <c r="P808" s="30">
        <v>0</v>
      </c>
      <c r="Q808" s="30">
        <v>0</v>
      </c>
      <c r="R808" s="30">
        <v>0</v>
      </c>
      <c r="S808" s="30">
        <v>0</v>
      </c>
      <c r="T808" s="30">
        <v>0</v>
      </c>
      <c r="U808" s="30">
        <v>0</v>
      </c>
      <c r="V808" s="30">
        <v>0</v>
      </c>
      <c r="W808" s="30">
        <v>0</v>
      </c>
      <c r="X808" s="30">
        <v>0</v>
      </c>
    </row>
    <row r="809" spans="1:24" ht="13.5" customHeight="1">
      <c r="A809" s="5"/>
      <c r="B809" s="5" t="s">
        <v>275</v>
      </c>
      <c r="C809" s="5" t="s">
        <v>181</v>
      </c>
      <c r="D809" s="5" t="s">
        <v>464</v>
      </c>
      <c r="E809" s="5" t="s">
        <v>255</v>
      </c>
      <c r="F809" s="5" t="s">
        <v>19</v>
      </c>
      <c r="G809" s="5" t="s">
        <v>241</v>
      </c>
      <c r="H809" s="5" t="s">
        <v>258</v>
      </c>
      <c r="I809" s="5" t="s">
        <v>22</v>
      </c>
      <c r="J809" s="30">
        <v>0.00026516311725464215</v>
      </c>
      <c r="K809" s="30">
        <v>0.00026516311725464215</v>
      </c>
      <c r="L809" s="30">
        <v>0.00026516311725464215</v>
      </c>
      <c r="M809" s="30">
        <v>0.00029371442187890766</v>
      </c>
      <c r="N809" s="30">
        <v>0.00032226572650317323</v>
      </c>
      <c r="O809" s="30">
        <v>0.0003508170311274388</v>
      </c>
      <c r="P809" s="30">
        <v>0.00037936833575170426</v>
      </c>
      <c r="Q809" s="30">
        <v>0.0004079196403759698</v>
      </c>
      <c r="R809" s="30">
        <v>0.000488697443604598</v>
      </c>
      <c r="S809" s="30">
        <v>0.0005694752468332262</v>
      </c>
      <c r="T809" s="30">
        <v>0.0006502530500618543</v>
      </c>
      <c r="U809" s="30">
        <v>0.0007310308532904826</v>
      </c>
      <c r="V809" s="30">
        <v>0.0008118086565191107</v>
      </c>
      <c r="W809" s="30">
        <v>0.0008118086565191107</v>
      </c>
      <c r="X809" s="30">
        <v>0.0008118086565191107</v>
      </c>
    </row>
    <row r="810" spans="1:24" ht="13.5" customHeight="1">
      <c r="A810" s="5"/>
      <c r="B810" s="5" t="s">
        <v>275</v>
      </c>
      <c r="C810" s="5" t="s">
        <v>181</v>
      </c>
      <c r="D810" s="5" t="s">
        <v>464</v>
      </c>
      <c r="E810" s="5" t="s">
        <v>255</v>
      </c>
      <c r="F810" s="5" t="s">
        <v>19</v>
      </c>
      <c r="G810" s="5" t="s">
        <v>241</v>
      </c>
      <c r="H810" s="5" t="s">
        <v>258</v>
      </c>
      <c r="I810" s="5" t="s">
        <v>24</v>
      </c>
      <c r="J810" s="30">
        <v>0</v>
      </c>
      <c r="K810" s="30">
        <v>0</v>
      </c>
      <c r="L810" s="30">
        <v>0</v>
      </c>
      <c r="M810" s="30">
        <v>0</v>
      </c>
      <c r="N810" s="30">
        <v>0</v>
      </c>
      <c r="O810" s="30">
        <v>0</v>
      </c>
      <c r="P810" s="30">
        <v>0</v>
      </c>
      <c r="Q810" s="30">
        <v>0</v>
      </c>
      <c r="R810" s="30">
        <v>0</v>
      </c>
      <c r="S810" s="30">
        <v>0</v>
      </c>
      <c r="T810" s="30">
        <v>0</v>
      </c>
      <c r="U810" s="30">
        <v>0</v>
      </c>
      <c r="V810" s="30">
        <v>0</v>
      </c>
      <c r="W810" s="30">
        <v>0</v>
      </c>
      <c r="X810" s="30">
        <v>0</v>
      </c>
    </row>
    <row r="811" spans="1:24" ht="13.5" customHeight="1">
      <c r="A811" s="5"/>
      <c r="B811" s="5" t="s">
        <v>276</v>
      </c>
      <c r="C811" s="5" t="s">
        <v>181</v>
      </c>
      <c r="D811" s="5" t="s">
        <v>464</v>
      </c>
      <c r="E811" s="5" t="s">
        <v>255</v>
      </c>
      <c r="F811" s="5" t="s">
        <v>19</v>
      </c>
      <c r="G811" s="5" t="s">
        <v>241</v>
      </c>
      <c r="H811" s="5" t="s">
        <v>260</v>
      </c>
      <c r="I811" s="5" t="s">
        <v>22</v>
      </c>
      <c r="J811" s="30">
        <v>0.03494413890707121</v>
      </c>
      <c r="K811" s="30">
        <v>0.0351579046496644</v>
      </c>
      <c r="L811" s="30">
        <v>0.035302677216076724</v>
      </c>
      <c r="M811" s="30">
        <v>0.035364657971072</v>
      </c>
      <c r="N811" s="30">
        <v>0.03522678472227776</v>
      </c>
      <c r="O811" s="30">
        <v>0.027038086434580912</v>
      </c>
      <c r="P811" s="30">
        <v>0.027143498959499884</v>
      </c>
      <c r="Q811" s="30">
        <v>0.027248911484418856</v>
      </c>
      <c r="R811" s="30">
        <v>0.027602020822183902</v>
      </c>
      <c r="S811" s="30">
        <v>0.027248911484418856</v>
      </c>
      <c r="T811" s="30">
        <v>0.021458913656466128</v>
      </c>
      <c r="U811" s="30">
        <v>0.021704687708664547</v>
      </c>
      <c r="V811" s="30">
        <v>0.021704687708664547</v>
      </c>
      <c r="W811" s="30">
        <v>0.021704687708664547</v>
      </c>
      <c r="X811" s="30">
        <v>0.021704687708664547</v>
      </c>
    </row>
    <row r="812" spans="1:24" ht="13.5" customHeight="1">
      <c r="A812" s="5"/>
      <c r="B812" s="5" t="s">
        <v>276</v>
      </c>
      <c r="C812" s="5" t="s">
        <v>181</v>
      </c>
      <c r="D812" s="5" t="s">
        <v>464</v>
      </c>
      <c r="E812" s="5" t="s">
        <v>255</v>
      </c>
      <c r="F812" s="5" t="s">
        <v>19</v>
      </c>
      <c r="G812" s="5" t="s">
        <v>241</v>
      </c>
      <c r="H812" s="5" t="s">
        <v>260</v>
      </c>
      <c r="I812" s="5" t="s">
        <v>24</v>
      </c>
      <c r="J812" s="30">
        <v>0</v>
      </c>
      <c r="K812" s="30">
        <v>0</v>
      </c>
      <c r="L812" s="30">
        <v>0</v>
      </c>
      <c r="M812" s="30">
        <v>0</v>
      </c>
      <c r="N812" s="30">
        <v>0</v>
      </c>
      <c r="O812" s="30">
        <v>0</v>
      </c>
      <c r="P812" s="30">
        <v>0</v>
      </c>
      <c r="Q812" s="30">
        <v>0</v>
      </c>
      <c r="R812" s="30">
        <v>0</v>
      </c>
      <c r="S812" s="30">
        <v>0</v>
      </c>
      <c r="T812" s="30">
        <v>0</v>
      </c>
      <c r="U812" s="30">
        <v>0</v>
      </c>
      <c r="V812" s="30">
        <v>0</v>
      </c>
      <c r="W812" s="30">
        <v>0</v>
      </c>
      <c r="X812" s="30">
        <v>0</v>
      </c>
    </row>
    <row r="813" spans="1:24" ht="13.5" customHeight="1">
      <c r="A813" s="5"/>
      <c r="B813" s="5" t="s">
        <v>274</v>
      </c>
      <c r="C813" s="5" t="s">
        <v>181</v>
      </c>
      <c r="D813" s="5" t="s">
        <v>464</v>
      </c>
      <c r="E813" s="5" t="s">
        <v>255</v>
      </c>
      <c r="F813" s="5" t="s">
        <v>19</v>
      </c>
      <c r="G813" s="5" t="s">
        <v>241</v>
      </c>
      <c r="H813" s="5" t="s">
        <v>256</v>
      </c>
      <c r="I813" s="5" t="s">
        <v>22</v>
      </c>
      <c r="J813" s="30">
        <v>0.016405825252292266</v>
      </c>
      <c r="K813" s="30">
        <v>0.016651912631076654</v>
      </c>
      <c r="L813" s="30">
        <v>0.016323796126030805</v>
      </c>
      <c r="M813" s="30">
        <v>0.014683213600801581</v>
      </c>
      <c r="N813" s="30">
        <v>0.017718291272475647</v>
      </c>
      <c r="O813" s="30">
        <v>0.016733941757338115</v>
      </c>
      <c r="P813" s="30">
        <v>0.015093359232108885</v>
      </c>
      <c r="Q813" s="30">
        <v>0.014437126222017194</v>
      </c>
      <c r="R813" s="30">
        <v>0.013124660201833817</v>
      </c>
      <c r="S813" s="30">
        <v>0.013616834959402583</v>
      </c>
      <c r="T813" s="30">
        <v>0.013288718454356738</v>
      </c>
      <c r="U813" s="30">
        <v>0.013206689328095274</v>
      </c>
      <c r="V813" s="30">
        <v>0.01238639806548066</v>
      </c>
      <c r="W813" s="30">
        <v>0.011976252434173357</v>
      </c>
      <c r="X813" s="30">
        <v>0.01115596117155874</v>
      </c>
    </row>
    <row r="814" spans="1:24" ht="13.5" customHeight="1">
      <c r="A814" s="5"/>
      <c r="B814" s="5" t="s">
        <v>274</v>
      </c>
      <c r="C814" s="5" t="s">
        <v>181</v>
      </c>
      <c r="D814" s="5" t="s">
        <v>464</v>
      </c>
      <c r="E814" s="5" t="s">
        <v>255</v>
      </c>
      <c r="F814" s="5" t="s">
        <v>19</v>
      </c>
      <c r="G814" s="5" t="s">
        <v>241</v>
      </c>
      <c r="H814" s="5" t="s">
        <v>256</v>
      </c>
      <c r="I814" s="5" t="s">
        <v>24</v>
      </c>
      <c r="J814" s="30">
        <v>0.0020501685823941795</v>
      </c>
      <c r="K814" s="30">
        <v>0.002080921111130092</v>
      </c>
      <c r="L814" s="30">
        <v>0.0020399177394822086</v>
      </c>
      <c r="M814" s="30">
        <v>0.0018349008812427905</v>
      </c>
      <c r="N814" s="30">
        <v>0.002214182068985714</v>
      </c>
      <c r="O814" s="30">
        <v>0.0020911719540420634</v>
      </c>
      <c r="P814" s="30">
        <v>0.0018861550958026454</v>
      </c>
      <c r="Q814" s="30">
        <v>0.001804148352506878</v>
      </c>
      <c r="R814" s="30">
        <v>0.0016401348659153437</v>
      </c>
      <c r="S814" s="30">
        <v>0.001701639923387169</v>
      </c>
      <c r="T814" s="30">
        <v>0.0016606365517392854</v>
      </c>
      <c r="U814" s="30">
        <v>0.0016503857088273146</v>
      </c>
      <c r="V814" s="30">
        <v>0.0015478772797076056</v>
      </c>
      <c r="W814" s="30">
        <v>0.001496623065147751</v>
      </c>
      <c r="X814" s="30">
        <v>0.001394114636028042</v>
      </c>
    </row>
    <row r="815" spans="1:24" ht="13.5" customHeight="1">
      <c r="A815" s="5"/>
      <c r="B815" s="5" t="s">
        <v>283</v>
      </c>
      <c r="C815" s="5" t="s">
        <v>181</v>
      </c>
      <c r="D815" s="5" t="s">
        <v>464</v>
      </c>
      <c r="E815" s="5" t="s">
        <v>284</v>
      </c>
      <c r="F815" s="5" t="s">
        <v>19</v>
      </c>
      <c r="G815" s="5" t="s">
        <v>241</v>
      </c>
      <c r="H815" s="5" t="s">
        <v>285</v>
      </c>
      <c r="I815" s="5" t="s">
        <v>22</v>
      </c>
      <c r="J815" s="30">
        <v>0.015553329658261233</v>
      </c>
      <c r="K815" s="30">
        <v>0.0161657712869692</v>
      </c>
      <c r="L815" s="30">
        <v>0.015681201919459136</v>
      </c>
      <c r="M815" s="30">
        <v>0.014537079914830602</v>
      </c>
      <c r="N815" s="30">
        <v>0.015223553339702</v>
      </c>
      <c r="O815" s="30">
        <v>0.015869645582944</v>
      </c>
      <c r="P815" s="30">
        <v>0.015761963542403667</v>
      </c>
      <c r="Q815" s="30">
        <v>0.01597059779670323</v>
      </c>
      <c r="R815" s="30">
        <v>0.0042623593523127236</v>
      </c>
      <c r="S815" s="30">
        <v>0.004370462076431336</v>
      </c>
      <c r="T815" s="30">
        <v>0.006423908755281082</v>
      </c>
      <c r="U815" s="30">
        <v>0.0064615974602162726</v>
      </c>
      <c r="V815" s="30">
        <v>0.006816780068630913</v>
      </c>
      <c r="W815" s="30">
        <v>0.006541685998689484</v>
      </c>
      <c r="X815" s="30">
        <v>0.00620106664881238</v>
      </c>
    </row>
    <row r="816" spans="1:24" ht="13.5" customHeight="1">
      <c r="A816" s="5"/>
      <c r="B816" s="5" t="s">
        <v>283</v>
      </c>
      <c r="C816" s="5" t="s">
        <v>181</v>
      </c>
      <c r="D816" s="5" t="s">
        <v>464</v>
      </c>
      <c r="E816" s="5" t="s">
        <v>284</v>
      </c>
      <c r="F816" s="5" t="s">
        <v>19</v>
      </c>
      <c r="G816" s="5" t="s">
        <v>241</v>
      </c>
      <c r="H816" s="5" t="s">
        <v>285</v>
      </c>
      <c r="I816" s="5" t="s">
        <v>24</v>
      </c>
      <c r="J816" s="30">
        <v>0.007252688384143768</v>
      </c>
      <c r="K816" s="30">
        <v>0.007538276639783748</v>
      </c>
      <c r="L816" s="30">
        <v>0.007312316623486822</v>
      </c>
      <c r="M816" s="30">
        <v>0.006778799971082741</v>
      </c>
      <c r="N816" s="30">
        <v>0.0070989100660901906</v>
      </c>
      <c r="O816" s="30">
        <v>0.007400189972747201</v>
      </c>
      <c r="P816" s="30">
        <v>0.007349976654971033</v>
      </c>
      <c r="Q816" s="30">
        <v>0.00744726509840663</v>
      </c>
      <c r="R816" s="30">
        <v>0.0019875849636572926</v>
      </c>
      <c r="S816" s="30">
        <v>0.0020379944508048197</v>
      </c>
      <c r="T816" s="30">
        <v>0.002995539182536372</v>
      </c>
      <c r="U816" s="30">
        <v>0.0030131138394428234</v>
      </c>
      <c r="V816" s="30">
        <v>0.003178739389398969</v>
      </c>
      <c r="W816" s="30">
        <v>0.003050460004248067</v>
      </c>
      <c r="X816" s="30">
        <v>0.002891625461642195</v>
      </c>
    </row>
    <row r="817" spans="1:24" ht="13.5" customHeight="1">
      <c r="A817" s="5"/>
      <c r="B817" s="5" t="s">
        <v>283</v>
      </c>
      <c r="C817" s="5" t="s">
        <v>181</v>
      </c>
      <c r="D817" s="5" t="s">
        <v>464</v>
      </c>
      <c r="E817" s="5" t="s">
        <v>284</v>
      </c>
      <c r="F817" s="5" t="s">
        <v>19</v>
      </c>
      <c r="G817" s="5" t="s">
        <v>241</v>
      </c>
      <c r="H817" s="5" t="s">
        <v>286</v>
      </c>
      <c r="I817" s="5" t="s">
        <v>22</v>
      </c>
      <c r="J817" s="30">
        <v>0.09599403910979683</v>
      </c>
      <c r="K817" s="30">
        <v>0.09680987326171639</v>
      </c>
      <c r="L817" s="30">
        <v>0.09384500507429691</v>
      </c>
      <c r="M817" s="30">
        <v>0.09068052938540815</v>
      </c>
      <c r="N817" s="30">
        <v>0.09282425284507677</v>
      </c>
      <c r="O817" s="30">
        <v>0.09005169398800289</v>
      </c>
      <c r="P817" s="30">
        <v>0.0933554434244683</v>
      </c>
      <c r="Q817" s="30">
        <v>0.09451253015592408</v>
      </c>
      <c r="R817" s="30">
        <v>0.0936662197930974</v>
      </c>
      <c r="S817" s="30">
        <v>0.09358959479527855</v>
      </c>
      <c r="T817" s="30">
        <v>0.0894474475048121</v>
      </c>
      <c r="U817" s="30">
        <v>0.09024192400010299</v>
      </c>
      <c r="V817" s="30">
        <v>0.08594930347095792</v>
      </c>
      <c r="W817" s="30">
        <v>0.07845221573696769</v>
      </c>
      <c r="X817" s="30">
        <v>0.07119362413046548</v>
      </c>
    </row>
    <row r="818" spans="1:24" ht="13.5" customHeight="1">
      <c r="A818" s="5"/>
      <c r="B818" s="5" t="s">
        <v>283</v>
      </c>
      <c r="C818" s="5" t="s">
        <v>181</v>
      </c>
      <c r="D818" s="5" t="s">
        <v>464</v>
      </c>
      <c r="E818" s="5" t="s">
        <v>284</v>
      </c>
      <c r="F818" s="5" t="s">
        <v>19</v>
      </c>
      <c r="G818" s="5" t="s">
        <v>241</v>
      </c>
      <c r="H818" s="5" t="s">
        <v>286</v>
      </c>
      <c r="I818" s="5" t="s">
        <v>24</v>
      </c>
      <c r="J818" s="30">
        <v>0.019281105449054932</v>
      </c>
      <c r="K818" s="30">
        <v>0.017683149464470277</v>
      </c>
      <c r="L818" s="30">
        <v>0.015406808941059799</v>
      </c>
      <c r="M818" s="30">
        <v>0.013423037977094819</v>
      </c>
      <c r="N818" s="30">
        <v>0.012091363316540772</v>
      </c>
      <c r="O818" s="30">
        <v>0.009966404791327078</v>
      </c>
      <c r="P818" s="30">
        <v>0.009113608539557644</v>
      </c>
      <c r="Q818" s="30">
        <v>0.007706923118967132</v>
      </c>
      <c r="R818" s="30">
        <v>0.00633579558190213</v>
      </c>
      <c r="S818" s="30">
        <v>0.004938045995269733</v>
      </c>
      <c r="T818" s="30">
        <v>0.004801155487607883</v>
      </c>
      <c r="U818" s="30">
        <v>0.004737312418226248</v>
      </c>
      <c r="V818" s="30">
        <v>0.004556358442432901</v>
      </c>
      <c r="W818" s="30">
        <v>0.004100252587862875</v>
      </c>
      <c r="X818" s="30">
        <v>0.003802971056202378</v>
      </c>
    </row>
    <row r="819" spans="1:24" ht="13.5" customHeight="1">
      <c r="A819" s="5"/>
      <c r="B819" s="5" t="s">
        <v>283</v>
      </c>
      <c r="C819" s="5" t="s">
        <v>181</v>
      </c>
      <c r="D819" s="5" t="s">
        <v>464</v>
      </c>
      <c r="E819" s="5" t="s">
        <v>284</v>
      </c>
      <c r="F819" s="5" t="s">
        <v>19</v>
      </c>
      <c r="G819" s="5" t="s">
        <v>241</v>
      </c>
      <c r="H819" s="5" t="s">
        <v>473</v>
      </c>
      <c r="I819" s="5" t="s">
        <v>22</v>
      </c>
      <c r="J819" s="30">
        <v>0.0007097077147334883</v>
      </c>
      <c r="K819" s="30">
        <v>0.0003430854164935304</v>
      </c>
      <c r="L819" s="30">
        <v>0.0003499603278467019</v>
      </c>
      <c r="M819" s="30">
        <v>0.00035291563764737547</v>
      </c>
      <c r="N819" s="30">
        <v>0.0002960383654308694</v>
      </c>
      <c r="O819" s="30">
        <v>0.00034002706517821814</v>
      </c>
      <c r="P819" s="30">
        <v>0.00018745713983691327</v>
      </c>
      <c r="Q819" s="30">
        <v>0.0005388670314587677</v>
      </c>
      <c r="R819" s="30">
        <v>0.0003288952337421888</v>
      </c>
      <c r="S819" s="30">
        <v>0.0003177957835457035</v>
      </c>
      <c r="T819" s="30">
        <v>0.0005232541565867269</v>
      </c>
      <c r="U819" s="30">
        <v>0.00031142726356623</v>
      </c>
      <c r="V819" s="30">
        <v>0.0002688556080230016</v>
      </c>
      <c r="W819" s="30">
        <v>0.00024864057399332765</v>
      </c>
      <c r="X819" s="30">
        <v>0.00019226483916205133</v>
      </c>
    </row>
    <row r="820" spans="1:24" ht="13.5" customHeight="1">
      <c r="A820" s="5"/>
      <c r="B820" s="5" t="s">
        <v>283</v>
      </c>
      <c r="C820" s="5" t="s">
        <v>181</v>
      </c>
      <c r="D820" s="5" t="s">
        <v>464</v>
      </c>
      <c r="E820" s="5" t="s">
        <v>284</v>
      </c>
      <c r="F820" s="5" t="s">
        <v>19</v>
      </c>
      <c r="G820" s="5" t="s">
        <v>241</v>
      </c>
      <c r="H820" s="5" t="s">
        <v>473</v>
      </c>
      <c r="I820" s="5" t="s">
        <v>24</v>
      </c>
      <c r="J820" s="30">
        <v>0.00015906364444198573</v>
      </c>
      <c r="K820" s="30">
        <v>6.992717163995584E-05</v>
      </c>
      <c r="L820" s="30">
        <v>6.410975068848988E-05</v>
      </c>
      <c r="M820" s="30">
        <v>5.829232973702393E-05</v>
      </c>
      <c r="N820" s="30">
        <v>4.302942520415754E-05</v>
      </c>
      <c r="O820" s="30">
        <v>4.199173905068306E-05</v>
      </c>
      <c r="P820" s="30">
        <v>2.042003344131317E-05</v>
      </c>
      <c r="Q820" s="30">
        <v>4.903170430362454E-05</v>
      </c>
      <c r="R820" s="30">
        <v>2.482444123274027E-05</v>
      </c>
      <c r="S820" s="30">
        <v>1.8710243222582783E-05</v>
      </c>
      <c r="T820" s="30">
        <v>3.1339657397826164E-05</v>
      </c>
      <c r="U820" s="30">
        <v>1.8242487142018214E-05</v>
      </c>
      <c r="V820" s="30">
        <v>1.5903706739195368E-05</v>
      </c>
      <c r="W820" s="30">
        <v>1.4500438497501659E-05</v>
      </c>
      <c r="X820" s="30">
        <v>1.1460023973831955E-05</v>
      </c>
    </row>
    <row r="821" spans="1:24" ht="13.5" customHeight="1">
      <c r="A821" s="5"/>
      <c r="B821" s="5" t="s">
        <v>283</v>
      </c>
      <c r="C821" s="5" t="s">
        <v>181</v>
      </c>
      <c r="D821" s="5" t="s">
        <v>464</v>
      </c>
      <c r="E821" s="5" t="s">
        <v>284</v>
      </c>
      <c r="F821" s="5" t="s">
        <v>19</v>
      </c>
      <c r="G821" s="5" t="s">
        <v>241</v>
      </c>
      <c r="H821" s="5" t="s">
        <v>288</v>
      </c>
      <c r="I821" s="5" t="s">
        <v>22</v>
      </c>
      <c r="J821" s="30">
        <v>0.01787787529019121</v>
      </c>
      <c r="K821" s="30">
        <v>0.01681118540818299</v>
      </c>
      <c r="L821" s="30">
        <v>0.015748214753101585</v>
      </c>
      <c r="M821" s="30">
        <v>0.013057878592952888</v>
      </c>
      <c r="N821" s="30">
        <v>0.014079873477809644</v>
      </c>
      <c r="O821" s="30">
        <v>0.015490121858118825</v>
      </c>
      <c r="P821" s="30">
        <v>0.011622342669888623</v>
      </c>
      <c r="Q821" s="30">
        <v>0.015704124916798373</v>
      </c>
      <c r="R821" s="30">
        <v>0.015477422764338297</v>
      </c>
      <c r="S821" s="30">
        <v>0.02364797874309466</v>
      </c>
      <c r="T821" s="30">
        <v>0.02155494734596069</v>
      </c>
      <c r="U821" s="30">
        <v>0.019971271440490802</v>
      </c>
      <c r="V821" s="30">
        <v>0.01931015867035794</v>
      </c>
      <c r="W821" s="30">
        <v>0.01997947321991546</v>
      </c>
      <c r="X821" s="30">
        <v>0.01651123353456963</v>
      </c>
    </row>
    <row r="822" spans="1:24" ht="13.5" customHeight="1">
      <c r="A822" s="5"/>
      <c r="B822" s="5" t="s">
        <v>283</v>
      </c>
      <c r="C822" s="5" t="s">
        <v>181</v>
      </c>
      <c r="D822" s="5" t="s">
        <v>464</v>
      </c>
      <c r="E822" s="5" t="s">
        <v>284</v>
      </c>
      <c r="F822" s="5" t="s">
        <v>19</v>
      </c>
      <c r="G822" s="5" t="s">
        <v>241</v>
      </c>
      <c r="H822" s="5" t="s">
        <v>288</v>
      </c>
      <c r="I822" s="5" t="s">
        <v>24</v>
      </c>
      <c r="J822" s="30">
        <v>0.0033551660468914665</v>
      </c>
      <c r="K822" s="30">
        <v>0.002869120277347826</v>
      </c>
      <c r="L822" s="30">
        <v>0.0024157017503403867</v>
      </c>
      <c r="M822" s="30">
        <v>0.0018060087460091208</v>
      </c>
      <c r="N822" s="30">
        <v>0.0017136534971476493</v>
      </c>
      <c r="O822" s="30">
        <v>0.0016018133925692288</v>
      </c>
      <c r="P822" s="30">
        <v>0.0010601195674532341</v>
      </c>
      <c r="Q822" s="30">
        <v>0.0011965086120770889</v>
      </c>
      <c r="R822" s="30">
        <v>0.0009781991017295245</v>
      </c>
      <c r="S822" s="30">
        <v>0.0011658214479413336</v>
      </c>
      <c r="T822" s="30">
        <v>0.0010810237514927198</v>
      </c>
      <c r="U822" s="30">
        <v>0.0009795798559722073</v>
      </c>
      <c r="V822" s="30">
        <v>0.0009564710149076891</v>
      </c>
      <c r="W822" s="30">
        <v>0.0009756631032494075</v>
      </c>
      <c r="X822" s="30">
        <v>0.0008240847728770588</v>
      </c>
    </row>
    <row r="823" spans="1:24" ht="13.5" customHeight="1">
      <c r="A823" s="5"/>
      <c r="B823" s="5" t="s">
        <v>283</v>
      </c>
      <c r="C823" s="5" t="s">
        <v>181</v>
      </c>
      <c r="D823" s="5" t="s">
        <v>464</v>
      </c>
      <c r="E823" s="5" t="s">
        <v>284</v>
      </c>
      <c r="F823" s="5" t="s">
        <v>19</v>
      </c>
      <c r="G823" s="5" t="s">
        <v>241</v>
      </c>
      <c r="H823" s="5" t="s">
        <v>289</v>
      </c>
      <c r="I823" s="5" t="s">
        <v>22</v>
      </c>
      <c r="J823" s="30">
        <v>0.02373735417752003</v>
      </c>
      <c r="K823" s="30">
        <v>0.021262804181945736</v>
      </c>
      <c r="L823" s="30">
        <v>0.01898988334201602</v>
      </c>
      <c r="M823" s="30">
        <v>0.015651002476168758</v>
      </c>
      <c r="N823" s="30">
        <v>0.014242412506512014</v>
      </c>
      <c r="O823" s="30">
        <v>0.01455670411862397</v>
      </c>
      <c r="P823" s="30">
        <v>0.01453307346950523</v>
      </c>
      <c r="Q823" s="30">
        <v>0.013248755104998957</v>
      </c>
      <c r="R823" s="30">
        <v>0.011714538918513347</v>
      </c>
      <c r="S823" s="30">
        <v>0.010549934587155462</v>
      </c>
      <c r="T823" s="30">
        <v>0.010851361909723441</v>
      </c>
      <c r="U823" s="30">
        <v>0.011273358714470357</v>
      </c>
      <c r="V823" s="30">
        <v>0.010670505877894714</v>
      </c>
      <c r="W823" s="30">
        <v>0.010429365104976525</v>
      </c>
      <c r="X823" s="30">
        <v>0.009464798396183118</v>
      </c>
    </row>
    <row r="824" spans="1:24" ht="13.5" customHeight="1">
      <c r="A824" s="5"/>
      <c r="B824" s="5" t="s">
        <v>283</v>
      </c>
      <c r="C824" s="5" t="s">
        <v>181</v>
      </c>
      <c r="D824" s="5" t="s">
        <v>464</v>
      </c>
      <c r="E824" s="5" t="s">
        <v>284</v>
      </c>
      <c r="F824" s="5" t="s">
        <v>19</v>
      </c>
      <c r="G824" s="5" t="s">
        <v>241</v>
      </c>
      <c r="H824" s="5" t="s">
        <v>289</v>
      </c>
      <c r="I824" s="5" t="s">
        <v>24</v>
      </c>
      <c r="J824" s="30">
        <v>0.0115150680863999</v>
      </c>
      <c r="K824" s="30">
        <v>0.01031465579659113</v>
      </c>
      <c r="L824" s="30">
        <v>0.009212054469119919</v>
      </c>
      <c r="M824" s="30">
        <v>0.0075923524494643365</v>
      </c>
      <c r="N824" s="30">
        <v>0.006909040851839939</v>
      </c>
      <c r="O824" s="30">
        <v>0.007061504739996477</v>
      </c>
      <c r="P824" s="30">
        <v>0.0070500414348828085</v>
      </c>
      <c r="Q824" s="30">
        <v>0.0064270143990428534</v>
      </c>
      <c r="R824" s="30">
        <v>0.005682761113081884</v>
      </c>
      <c r="S824" s="30">
        <v>0.005117807745953781</v>
      </c>
      <c r="T824" s="30">
        <v>0.005264031125211381</v>
      </c>
      <c r="U824" s="30">
        <v>0.005468743154301206</v>
      </c>
      <c r="V824" s="30">
        <v>0.0051762972731245254</v>
      </c>
      <c r="W824" s="30">
        <v>0.005059319096121557</v>
      </c>
      <c r="X824" s="30">
        <v>0.004591404633432642</v>
      </c>
    </row>
    <row r="825" spans="1:24" ht="13.5" customHeight="1">
      <c r="A825" s="5"/>
      <c r="B825" s="5" t="s">
        <v>277</v>
      </c>
      <c r="C825" s="5" t="s">
        <v>181</v>
      </c>
      <c r="D825" s="5" t="s">
        <v>464</v>
      </c>
      <c r="E825" s="5" t="s">
        <v>262</v>
      </c>
      <c r="F825" s="5" t="s">
        <v>19</v>
      </c>
      <c r="G825" s="5" t="s">
        <v>241</v>
      </c>
      <c r="H825" s="5" t="s">
        <v>474</v>
      </c>
      <c r="I825" s="5" t="s">
        <v>22</v>
      </c>
      <c r="J825" s="30">
        <v>0.016560834670278326</v>
      </c>
      <c r="K825" s="30">
        <v>0.01724904594338552</v>
      </c>
      <c r="L825" s="30">
        <v>0.022174517834249834</v>
      </c>
      <c r="M825" s="30">
        <v>0.01929528941503165</v>
      </c>
      <c r="N825" s="30">
        <v>0.018983421955590576</v>
      </c>
      <c r="O825" s="30">
        <v>0.01908018746817133</v>
      </c>
      <c r="P825" s="30">
        <v>0.01660003947432596</v>
      </c>
      <c r="Q825" s="30">
        <v>0.01677484776071301</v>
      </c>
      <c r="R825" s="30">
        <v>0.016054557773171878</v>
      </c>
      <c r="S825" s="30">
        <v>0.015011881434260806</v>
      </c>
      <c r="T825" s="30">
        <v>0.011768746272285061</v>
      </c>
      <c r="U825" s="30">
        <v>0.012069141687412436</v>
      </c>
      <c r="V825" s="30">
        <v>0.012849338572953777</v>
      </c>
      <c r="W825" s="30">
        <v>0.011979201733476778</v>
      </c>
      <c r="X825" s="30">
        <v>0.011614913304172622</v>
      </c>
    </row>
    <row r="826" spans="1:24" ht="13.5" customHeight="1">
      <c r="A826" s="5"/>
      <c r="B826" s="5" t="s">
        <v>277</v>
      </c>
      <c r="C826" s="5" t="s">
        <v>181</v>
      </c>
      <c r="D826" s="5" t="s">
        <v>464</v>
      </c>
      <c r="E826" s="5" t="s">
        <v>262</v>
      </c>
      <c r="F826" s="5" t="s">
        <v>19</v>
      </c>
      <c r="G826" s="5" t="s">
        <v>241</v>
      </c>
      <c r="H826" s="5" t="s">
        <v>474</v>
      </c>
      <c r="I826" s="5" t="s">
        <v>24</v>
      </c>
      <c r="J826" s="30">
        <v>0.00026753772022527784</v>
      </c>
      <c r="K826" s="30">
        <v>0.00027709263880475204</v>
      </c>
      <c r="L826" s="30">
        <v>0.00035353198744054575</v>
      </c>
      <c r="M826" s="30">
        <v>0.0003152877015444398</v>
      </c>
      <c r="N826" s="30">
        <v>0.0003057096629975557</v>
      </c>
      <c r="O826" s="30">
        <v>0.00029613311606147284</v>
      </c>
      <c r="P826" s="30">
        <v>0.00025790225466257</v>
      </c>
      <c r="Q826" s="30">
        <v>0.0002578821179167609</v>
      </c>
      <c r="R826" s="30">
        <v>0.0002564238079232084</v>
      </c>
      <c r="S826" s="30">
        <v>0.00023947538816505214</v>
      </c>
      <c r="T826" s="30">
        <v>0.00018869014778595997</v>
      </c>
      <c r="U826" s="30">
        <v>0.00018583782200921797</v>
      </c>
      <c r="V826" s="30">
        <v>0.0002041849072177035</v>
      </c>
      <c r="W826" s="30">
        <v>0.00018562264292518497</v>
      </c>
      <c r="X826" s="30">
        <v>0.00018562264292518497</v>
      </c>
    </row>
    <row r="827" spans="1:24" ht="13.5" customHeight="1">
      <c r="A827" s="5"/>
      <c r="B827" s="5" t="s">
        <v>277</v>
      </c>
      <c r="C827" s="5" t="s">
        <v>181</v>
      </c>
      <c r="D827" s="5" t="s">
        <v>464</v>
      </c>
      <c r="E827" s="5" t="s">
        <v>262</v>
      </c>
      <c r="F827" s="5" t="s">
        <v>19</v>
      </c>
      <c r="G827" s="5" t="s">
        <v>241</v>
      </c>
      <c r="H827" s="5" t="s">
        <v>475</v>
      </c>
      <c r="I827" s="5" t="s">
        <v>22</v>
      </c>
      <c r="J827" s="30">
        <v>0.009625155832006505</v>
      </c>
      <c r="K827" s="30">
        <v>0.01032826035926927</v>
      </c>
      <c r="L827" s="30">
        <v>0.013333626144256863</v>
      </c>
      <c r="M827" s="30">
        <v>0.011740867585907241</v>
      </c>
      <c r="N827" s="30">
        <v>0.011273259994662327</v>
      </c>
      <c r="O827" s="30">
        <v>0.010865226927751149</v>
      </c>
      <c r="P827" s="30">
        <v>0.009521209142771339</v>
      </c>
      <c r="Q827" s="30">
        <v>0.010131775657800976</v>
      </c>
      <c r="R827" s="30">
        <v>0.01129017396069153</v>
      </c>
      <c r="S827" s="30">
        <v>0.00893289753428046</v>
      </c>
      <c r="T827" s="30">
        <v>0.005086166347382281</v>
      </c>
      <c r="U827" s="30">
        <v>0.005686919984477181</v>
      </c>
      <c r="V827" s="30">
        <v>0.006116838546202763</v>
      </c>
      <c r="W827" s="30">
        <v>0.005625270925530284</v>
      </c>
      <c r="X827" s="30">
        <v>0.0050004656177814934</v>
      </c>
    </row>
    <row r="828" spans="1:24" ht="13.5" customHeight="1">
      <c r="A828" s="5"/>
      <c r="B828" s="5" t="s">
        <v>277</v>
      </c>
      <c r="C828" s="5" t="s">
        <v>181</v>
      </c>
      <c r="D828" s="5" t="s">
        <v>464</v>
      </c>
      <c r="E828" s="5" t="s">
        <v>262</v>
      </c>
      <c r="F828" s="5" t="s">
        <v>19</v>
      </c>
      <c r="G828" s="5" t="s">
        <v>241</v>
      </c>
      <c r="H828" s="5" t="s">
        <v>475</v>
      </c>
      <c r="I828" s="5" t="s">
        <v>24</v>
      </c>
      <c r="J828" s="30">
        <v>0.00011739428010990364</v>
      </c>
      <c r="K828" s="30">
        <v>0.00012522056545056386</v>
      </c>
      <c r="L828" s="30">
        <v>0.00016043884948353497</v>
      </c>
      <c r="M828" s="30">
        <v>0.00014477497756634118</v>
      </c>
      <c r="N828" s="30">
        <v>0.00013693861274503667</v>
      </c>
      <c r="O828" s="30">
        <v>0.000127147356502008</v>
      </c>
      <c r="P828" s="30">
        <v>0.00011148974608036482</v>
      </c>
      <c r="Q828" s="30">
        <v>0.00011734846428879327</v>
      </c>
      <c r="R828" s="30">
        <v>0.00013613234228213028</v>
      </c>
      <c r="S828" s="30">
        <v>0.00010788281316485184</v>
      </c>
      <c r="T828" s="30">
        <v>6.182126724623689E-05</v>
      </c>
      <c r="U828" s="30">
        <v>6.659488167164629E-05</v>
      </c>
      <c r="V828" s="30">
        <v>7.411980349221506E-05</v>
      </c>
      <c r="W828" s="30">
        <v>6.651777236480838E-05</v>
      </c>
      <c r="X828" s="30">
        <v>6.081624901925339E-05</v>
      </c>
    </row>
    <row r="829" spans="1:24" ht="13.5" customHeight="1">
      <c r="A829" s="5"/>
      <c r="B829" s="5" t="s">
        <v>277</v>
      </c>
      <c r="C829" s="5" t="s">
        <v>181</v>
      </c>
      <c r="D829" s="5" t="s">
        <v>464</v>
      </c>
      <c r="E829" s="5" t="s">
        <v>262</v>
      </c>
      <c r="F829" s="5" t="s">
        <v>19</v>
      </c>
      <c r="G829" s="5" t="s">
        <v>241</v>
      </c>
      <c r="H829" s="5" t="s">
        <v>476</v>
      </c>
      <c r="I829" s="5" t="s">
        <v>22</v>
      </c>
      <c r="J829" s="30">
        <v>0.013032765708648959</v>
      </c>
      <c r="K829" s="30">
        <v>0.016917086488751152</v>
      </c>
      <c r="L829" s="30">
        <v>0.019176321859636598</v>
      </c>
      <c r="M829" s="30">
        <v>0.02037431073367461</v>
      </c>
      <c r="N829" s="30">
        <v>0.018992510361767</v>
      </c>
      <c r="O829" s="30">
        <v>0.019275093621858398</v>
      </c>
      <c r="P829" s="30">
        <v>0.017510381800600106</v>
      </c>
      <c r="Q829" s="30">
        <v>0.019914307245419136</v>
      </c>
      <c r="R829" s="30">
        <v>0.0169075608838862</v>
      </c>
      <c r="S829" s="30">
        <v>0.014897592212312419</v>
      </c>
      <c r="T829" s="30">
        <v>0.018744396854272437</v>
      </c>
      <c r="U829" s="30">
        <v>0.00468403502175942</v>
      </c>
      <c r="V829" s="30">
        <v>0.01192006938435843</v>
      </c>
      <c r="W829" s="30">
        <v>0.011793746968829313</v>
      </c>
      <c r="X829" s="30">
        <v>0.010647611341763978</v>
      </c>
    </row>
    <row r="830" spans="1:24" ht="13.5" customHeight="1">
      <c r="A830" s="5"/>
      <c r="B830" s="5" t="s">
        <v>277</v>
      </c>
      <c r="C830" s="5" t="s">
        <v>181</v>
      </c>
      <c r="D830" s="5" t="s">
        <v>464</v>
      </c>
      <c r="E830" s="5" t="s">
        <v>262</v>
      </c>
      <c r="F830" s="5" t="s">
        <v>19</v>
      </c>
      <c r="G830" s="5" t="s">
        <v>241</v>
      </c>
      <c r="H830" s="5" t="s">
        <v>476</v>
      </c>
      <c r="I830" s="5" t="s">
        <v>24</v>
      </c>
      <c r="J830" s="30">
        <v>0.0001813270966331492</v>
      </c>
      <c r="K830" s="30">
        <v>0.00023397044726857955</v>
      </c>
      <c r="L830" s="30">
        <v>0.000263216753177152</v>
      </c>
      <c r="M830" s="30">
        <v>0.0002865914263770845</v>
      </c>
      <c r="N830" s="30">
        <v>0.000263175662617492</v>
      </c>
      <c r="O830" s="30">
        <v>0.0002573072258412695</v>
      </c>
      <c r="P830" s="30">
        <v>0.00023389739738473818</v>
      </c>
      <c r="Q830" s="30">
        <v>0.0002631140267779993</v>
      </c>
      <c r="R830" s="30">
        <v>0.0002325565605434276</v>
      </c>
      <c r="S830" s="30">
        <v>0.00020524044369886214</v>
      </c>
      <c r="T830" s="30">
        <v>0.0002598996927270018</v>
      </c>
      <c r="U830" s="30">
        <v>6.257067207138734E-05</v>
      </c>
      <c r="V830" s="30">
        <v>0.0001647680407199721</v>
      </c>
      <c r="W830" s="30">
        <v>0.00015908638414342132</v>
      </c>
      <c r="X830" s="30">
        <v>0.0001477230709903198</v>
      </c>
    </row>
    <row r="831" spans="1:24" ht="13.5" customHeight="1">
      <c r="A831" s="5"/>
      <c r="B831" s="5" t="s">
        <v>277</v>
      </c>
      <c r="C831" s="5" t="s">
        <v>181</v>
      </c>
      <c r="D831" s="5" t="s">
        <v>464</v>
      </c>
      <c r="E831" s="5" t="s">
        <v>262</v>
      </c>
      <c r="F831" s="5" t="s">
        <v>19</v>
      </c>
      <c r="G831" s="5" t="s">
        <v>241</v>
      </c>
      <c r="H831" s="5" t="s">
        <v>477</v>
      </c>
      <c r="I831" s="5" t="s">
        <v>22</v>
      </c>
      <c r="J831" s="30">
        <v>0.015188941399728463</v>
      </c>
      <c r="K831" s="30">
        <v>0.017543495121084923</v>
      </c>
      <c r="L831" s="30">
        <v>0.024519414783173397</v>
      </c>
      <c r="M831" s="30">
        <v>0.024480955819294388</v>
      </c>
      <c r="N831" s="30">
        <v>0.024284387941677407</v>
      </c>
      <c r="O831" s="30">
        <v>0.024619654747765906</v>
      </c>
      <c r="P831" s="30">
        <v>0.020501824754554733</v>
      </c>
      <c r="Q831" s="30">
        <v>0.019541391141000345</v>
      </c>
      <c r="R831" s="30">
        <v>0.013008812464940827</v>
      </c>
      <c r="S831" s="30">
        <v>0.014238914914135653</v>
      </c>
      <c r="T831" s="30">
        <v>0.0055737541024451125</v>
      </c>
      <c r="U831" s="30">
        <v>0.01082604673637259</v>
      </c>
      <c r="V831" s="30">
        <v>0.01540024624292233</v>
      </c>
      <c r="W831" s="30">
        <v>0.015217607801309152</v>
      </c>
      <c r="X831" s="30">
        <v>0.016439512894966556</v>
      </c>
    </row>
    <row r="832" spans="1:24" ht="13.5" customHeight="1">
      <c r="A832" s="5"/>
      <c r="B832" s="5" t="s">
        <v>277</v>
      </c>
      <c r="C832" s="5" t="s">
        <v>181</v>
      </c>
      <c r="D832" s="5" t="s">
        <v>464</v>
      </c>
      <c r="E832" s="5" t="s">
        <v>262</v>
      </c>
      <c r="F832" s="5" t="s">
        <v>19</v>
      </c>
      <c r="G832" s="5" t="s">
        <v>241</v>
      </c>
      <c r="H832" s="5" t="s">
        <v>477</v>
      </c>
      <c r="I832" s="5" t="s">
        <v>24</v>
      </c>
      <c r="J832" s="30">
        <v>0.00021132633751837104</v>
      </c>
      <c r="K832" s="30">
        <v>0.00024263394307664826</v>
      </c>
      <c r="L832" s="30">
        <v>0.0003365567597514798</v>
      </c>
      <c r="M832" s="30">
        <v>0.00034435678041023923</v>
      </c>
      <c r="N832" s="30">
        <v>0.00033650422014125896</v>
      </c>
      <c r="O832" s="30">
        <v>0.0003286528817236798</v>
      </c>
      <c r="P832" s="30">
        <v>0.00027385601903688974</v>
      </c>
      <c r="Q832" s="30">
        <v>0.0002581869431152441</v>
      </c>
      <c r="R832" s="30">
        <v>0.00017893087621434283</v>
      </c>
      <c r="S832" s="30">
        <v>0.00019616600945435118</v>
      </c>
      <c r="T832" s="30">
        <v>7.728266691233467E-05</v>
      </c>
      <c r="U832" s="30">
        <v>0.00014461741148908826</v>
      </c>
      <c r="V832" s="30">
        <v>0.00021287362667377598</v>
      </c>
      <c r="W832" s="30">
        <v>0.00020527099714971254</v>
      </c>
      <c r="X832" s="30">
        <v>0.0002280788857219028</v>
      </c>
    </row>
    <row r="833" spans="1:24" ht="13.5" customHeight="1">
      <c r="A833" s="5"/>
      <c r="B833" s="5" t="s">
        <v>277</v>
      </c>
      <c r="C833" s="5" t="s">
        <v>181</v>
      </c>
      <c r="D833" s="5" t="s">
        <v>464</v>
      </c>
      <c r="E833" s="5" t="s">
        <v>262</v>
      </c>
      <c r="F833" s="5" t="s">
        <v>19</v>
      </c>
      <c r="G833" s="5" t="s">
        <v>241</v>
      </c>
      <c r="H833" s="5" t="s">
        <v>478</v>
      </c>
      <c r="I833" s="5" t="s">
        <v>22</v>
      </c>
      <c r="J833" s="30">
        <v>0.012332162032698624</v>
      </c>
      <c r="K833" s="30">
        <v>0.012912311738280793</v>
      </c>
      <c r="L833" s="30">
        <v>0.014796160658957455</v>
      </c>
      <c r="M833" s="30">
        <v>0.014935038411169827</v>
      </c>
      <c r="N833" s="30">
        <v>0.01642296105531083</v>
      </c>
      <c r="O833" s="30">
        <v>0.01521037990293563</v>
      </c>
      <c r="P833" s="30">
        <v>0.013365156501151054</v>
      </c>
      <c r="Q833" s="30">
        <v>0.011921569952285712</v>
      </c>
      <c r="R833" s="30">
        <v>0.012652001103763265</v>
      </c>
      <c r="S833" s="30">
        <v>0.012740494666973167</v>
      </c>
      <c r="T833" s="30">
        <v>0.010722490261210664</v>
      </c>
      <c r="U833" s="30">
        <v>0.0063728794765365694</v>
      </c>
      <c r="V833" s="30">
        <v>0.007874065296656707</v>
      </c>
      <c r="W833" s="30">
        <v>0.006303794273371611</v>
      </c>
      <c r="X833" s="30">
        <v>0.007845074436415262</v>
      </c>
    </row>
    <row r="834" spans="1:24" ht="13.5" customHeight="1">
      <c r="A834" s="5"/>
      <c r="B834" s="5" t="s">
        <v>277</v>
      </c>
      <c r="C834" s="5" t="s">
        <v>181</v>
      </c>
      <c r="D834" s="5" t="s">
        <v>464</v>
      </c>
      <c r="E834" s="5" t="s">
        <v>262</v>
      </c>
      <c r="F834" s="5" t="s">
        <v>19</v>
      </c>
      <c r="G834" s="5" t="s">
        <v>241</v>
      </c>
      <c r="H834" s="5" t="s">
        <v>478</v>
      </c>
      <c r="I834" s="5" t="s">
        <v>24</v>
      </c>
      <c r="J834" s="30">
        <v>0.0001715794779549219</v>
      </c>
      <c r="K834" s="30">
        <v>0.000178582721953082</v>
      </c>
      <c r="L834" s="30">
        <v>0.00020309407594664225</v>
      </c>
      <c r="M834" s="30">
        <v>0.00021008092088137806</v>
      </c>
      <c r="N834" s="30">
        <v>0.00022756989863611572</v>
      </c>
      <c r="O834" s="30">
        <v>0.00020304651866271057</v>
      </c>
      <c r="P834" s="30">
        <v>0.00017852696513743693</v>
      </c>
      <c r="Q834" s="30">
        <v>0.00015751149347075746</v>
      </c>
      <c r="R834" s="30">
        <v>0.0001740230823883655</v>
      </c>
      <c r="S834" s="30">
        <v>0.00017552264427210269</v>
      </c>
      <c r="T834" s="30">
        <v>0.00014867226434771774</v>
      </c>
      <c r="U834" s="30">
        <v>8.513073664574427E-05</v>
      </c>
      <c r="V834" s="30">
        <v>0.00010884117110372678</v>
      </c>
      <c r="W834" s="30">
        <v>8.503216492478655E-05</v>
      </c>
      <c r="X834" s="30">
        <v>0.00010884117110372678</v>
      </c>
    </row>
    <row r="835" spans="1:24" ht="13.5" customHeight="1">
      <c r="A835" s="5"/>
      <c r="B835" s="5" t="s">
        <v>290</v>
      </c>
      <c r="C835" s="5" t="s">
        <v>181</v>
      </c>
      <c r="D835" s="5" t="s">
        <v>479</v>
      </c>
      <c r="E835" s="5" t="s">
        <v>18</v>
      </c>
      <c r="F835" s="5" t="s">
        <v>19</v>
      </c>
      <c r="G835" s="5" t="s">
        <v>292</v>
      </c>
      <c r="H835" s="5" t="s">
        <v>293</v>
      </c>
      <c r="I835" s="5" t="s">
        <v>23</v>
      </c>
      <c r="J835" s="30">
        <v>-6.69028</v>
      </c>
      <c r="K835" s="30">
        <v>-6.53733</v>
      </c>
      <c r="L835" s="30">
        <v>-6.33302</v>
      </c>
      <c r="M835" s="30">
        <v>-6.03028</v>
      </c>
      <c r="N835" s="30">
        <v>-5.79324</v>
      </c>
      <c r="O835" s="30">
        <v>-5.56256</v>
      </c>
      <c r="P835" s="30">
        <v>-5.41531</v>
      </c>
      <c r="Q835" s="30">
        <v>-5.37426</v>
      </c>
      <c r="R835" s="30">
        <v>-5.19482</v>
      </c>
      <c r="S835" s="30">
        <v>-5.18097</v>
      </c>
      <c r="T835" s="30">
        <v>-5.02107</v>
      </c>
      <c r="U835" s="30">
        <v>-4.82733</v>
      </c>
      <c r="V835" s="30">
        <v>-4.69482</v>
      </c>
      <c r="W835" s="30">
        <v>-4.66572</v>
      </c>
      <c r="X835" s="30">
        <v>-4.66176</v>
      </c>
    </row>
    <row r="836" spans="1:24" ht="13.5" customHeight="1">
      <c r="A836" s="5"/>
      <c r="B836" s="5" t="s">
        <v>333</v>
      </c>
      <c r="C836" s="5" t="s">
        <v>181</v>
      </c>
      <c r="D836" s="5" t="s">
        <v>480</v>
      </c>
      <c r="E836" s="5" t="s">
        <v>446</v>
      </c>
      <c r="F836" s="5" t="s">
        <v>19</v>
      </c>
      <c r="G836" s="5" t="s">
        <v>481</v>
      </c>
      <c r="H836" s="5" t="s">
        <v>188</v>
      </c>
      <c r="I836" s="5" t="s">
        <v>22</v>
      </c>
      <c r="J836" s="30">
        <v>0.409552353</v>
      </c>
      <c r="K836" s="30">
        <v>0.36289449</v>
      </c>
      <c r="L836" s="30">
        <v>0.4085155116</v>
      </c>
      <c r="M836" s="30">
        <v>0.4530996918</v>
      </c>
      <c r="N836" s="30">
        <v>0.502868079</v>
      </c>
      <c r="O836" s="30">
        <v>0.482131251</v>
      </c>
      <c r="P836" s="30">
        <v>0.5184207</v>
      </c>
      <c r="Q836" s="30">
        <v>0.5350101624</v>
      </c>
      <c r="R836" s="30">
        <v>0.4748733612</v>
      </c>
      <c r="S836" s="30">
        <v>0.523604907</v>
      </c>
      <c r="T836" s="30">
        <v>0.5681890872</v>
      </c>
      <c r="U836" s="30">
        <v>0.4883522994</v>
      </c>
      <c r="V836" s="30">
        <v>0.5474522592</v>
      </c>
      <c r="W836" s="30">
        <v>0.5256785898</v>
      </c>
      <c r="X836" s="30">
        <v>0.611736426</v>
      </c>
    </row>
    <row r="837" spans="1:24" ht="13.5" customHeight="1">
      <c r="A837" s="5" t="s">
        <v>375</v>
      </c>
      <c r="B837" s="5" t="s">
        <v>416</v>
      </c>
      <c r="C837" s="5" t="s">
        <v>18</v>
      </c>
      <c r="D837" s="5" t="s">
        <v>18</v>
      </c>
      <c r="E837" s="5" t="s">
        <v>18</v>
      </c>
      <c r="F837" s="5" t="s">
        <v>19</v>
      </c>
      <c r="G837" s="5" t="s">
        <v>20</v>
      </c>
      <c r="H837" s="5" t="s">
        <v>195</v>
      </c>
      <c r="I837" s="5" t="s">
        <v>22</v>
      </c>
      <c r="J837" s="30">
        <v>0.00043434449973754727</v>
      </c>
      <c r="K837" s="30">
        <v>0.0002280726553187132</v>
      </c>
      <c r="L837" s="30">
        <v>0.00019012989700267272</v>
      </c>
      <c r="M837" s="30">
        <v>0.0002217610444875377</v>
      </c>
      <c r="N837" s="30">
        <v>0.0002582857735248444</v>
      </c>
      <c r="O837" s="30">
        <v>0.00020900273886990156</v>
      </c>
      <c r="P837" s="30">
        <v>0.00018839497049600367</v>
      </c>
      <c r="Q837" s="30">
        <v>0.0001588148871763406</v>
      </c>
      <c r="R837" s="30">
        <v>4.895815072415137E-05</v>
      </c>
      <c r="S837" s="30">
        <v>0.00023685135110718125</v>
      </c>
      <c r="T837" s="30">
        <v>0.00030333830158767687</v>
      </c>
      <c r="U837" s="30">
        <v>0.00021364897154075294</v>
      </c>
      <c r="V837" s="30">
        <v>0.0020928967553739772</v>
      </c>
      <c r="W837" s="30">
        <v>0.0009198835665240134</v>
      </c>
      <c r="X837" s="30">
        <v>0.0007627883830986286</v>
      </c>
    </row>
    <row r="838" spans="1:24" ht="13.5" customHeight="1">
      <c r="A838" s="5" t="s">
        <v>375</v>
      </c>
      <c r="B838" s="5" t="s">
        <v>416</v>
      </c>
      <c r="C838" s="5" t="s">
        <v>18</v>
      </c>
      <c r="D838" s="5" t="s">
        <v>18</v>
      </c>
      <c r="E838" s="5" t="s">
        <v>18</v>
      </c>
      <c r="F838" s="5" t="s">
        <v>19</v>
      </c>
      <c r="G838" s="5" t="s">
        <v>20</v>
      </c>
      <c r="H838" s="5" t="s">
        <v>195</v>
      </c>
      <c r="I838" s="5" t="s">
        <v>23</v>
      </c>
      <c r="J838" s="30">
        <v>1.0965767349831075</v>
      </c>
      <c r="K838" s="30">
        <v>0.5758082993095219</v>
      </c>
      <c r="L838" s="30">
        <v>0.4800153376037839</v>
      </c>
      <c r="M838" s="30">
        <v>0.5598735617868492</v>
      </c>
      <c r="N838" s="30">
        <v>0.650283878125442</v>
      </c>
      <c r="O838" s="30">
        <v>0.5262044042007038</v>
      </c>
      <c r="P838" s="30">
        <v>0.4756352198740364</v>
      </c>
      <c r="Q838" s="30">
        <v>0.3998468801734112</v>
      </c>
      <c r="R838" s="30">
        <v>0.12454282118157033</v>
      </c>
      <c r="S838" s="30">
        <v>0.596318616528112</v>
      </c>
      <c r="T838" s="30">
        <v>0.7795898352506697</v>
      </c>
      <c r="U838" s="30">
        <v>0.5379021843712547</v>
      </c>
      <c r="V838" s="30">
        <v>5.378816417771307</v>
      </c>
      <c r="W838" s="30">
        <v>2.3159829707212243</v>
      </c>
      <c r="X838" s="30">
        <v>1.9204657739412763</v>
      </c>
    </row>
    <row r="839" spans="1:24" ht="13.5" customHeight="1">
      <c r="A839" s="5" t="s">
        <v>375</v>
      </c>
      <c r="B839" s="5" t="s">
        <v>416</v>
      </c>
      <c r="C839" s="5" t="s">
        <v>18</v>
      </c>
      <c r="D839" s="5" t="s">
        <v>18</v>
      </c>
      <c r="E839" s="5" t="s">
        <v>18</v>
      </c>
      <c r="F839" s="5" t="s">
        <v>19</v>
      </c>
      <c r="G839" s="5" t="s">
        <v>20</v>
      </c>
      <c r="H839" s="5" t="s">
        <v>195</v>
      </c>
      <c r="I839" s="5" t="s">
        <v>24</v>
      </c>
      <c r="J839" s="30">
        <v>0.0006411752138982841</v>
      </c>
      <c r="K839" s="30">
        <v>0.0003366786816609576</v>
      </c>
      <c r="L839" s="30">
        <v>0.00028066794319442167</v>
      </c>
      <c r="M839" s="30">
        <v>0.00032736154186255566</v>
      </c>
      <c r="N839" s="30">
        <v>0.00038127899901286563</v>
      </c>
      <c r="O839" s="30">
        <v>0.0003085278526174737</v>
      </c>
      <c r="P839" s="30">
        <v>0.00027810686120838637</v>
      </c>
      <c r="Q839" s="30">
        <v>0.000234441023926979</v>
      </c>
      <c r="R839" s="30">
        <v>7.22715558308901E-05</v>
      </c>
      <c r="S839" s="30">
        <v>0.00034963770877726754</v>
      </c>
      <c r="T839" s="30">
        <v>0.00044778511186752297</v>
      </c>
      <c r="U839" s="30">
        <v>0.0003153865770363496</v>
      </c>
      <c r="V839" s="30">
        <v>0.0030895142579330146</v>
      </c>
      <c r="W839" s="30">
        <v>0.001357923360106877</v>
      </c>
      <c r="X839" s="30">
        <v>0.001126020946478928</v>
      </c>
    </row>
    <row r="840" spans="1:24" ht="13.5" customHeight="1">
      <c r="A840" s="5" t="s">
        <v>375</v>
      </c>
      <c r="B840" s="5" t="s">
        <v>416</v>
      </c>
      <c r="C840" s="5" t="s">
        <v>18</v>
      </c>
      <c r="D840" s="5" t="s">
        <v>18</v>
      </c>
      <c r="E840" s="5" t="s">
        <v>18</v>
      </c>
      <c r="F840" s="5" t="s">
        <v>19</v>
      </c>
      <c r="G840" s="5" t="s">
        <v>20</v>
      </c>
      <c r="H840" s="5" t="s">
        <v>67</v>
      </c>
      <c r="I840" s="5" t="s">
        <v>22</v>
      </c>
      <c r="J840" s="30">
        <v>4.5078931515599104E-05</v>
      </c>
      <c r="K840" s="30">
        <v>4.494209128784929E-05</v>
      </c>
      <c r="L840" s="30">
        <v>4.506639653290446E-05</v>
      </c>
      <c r="M840" s="30">
        <v>4.4842333717237765E-05</v>
      </c>
      <c r="N840" s="30">
        <v>4.5203236760654275E-05</v>
      </c>
      <c r="O840" s="30">
        <v>4.505386155020982E-05</v>
      </c>
      <c r="P840" s="30">
        <v>4.4929556305154635E-05</v>
      </c>
      <c r="Q840" s="30">
        <v>4.496663896229296E-05</v>
      </c>
      <c r="R840" s="30">
        <v>4.494209128784929E-05</v>
      </c>
      <c r="S840" s="30">
        <v>4.496663896229296E-05</v>
      </c>
      <c r="T840" s="30">
        <v>3.38884615456758E-05</v>
      </c>
      <c r="U840" s="30">
        <v>5.5821275854189026E-05</v>
      </c>
      <c r="V840" s="30">
        <v>4.485486869993241E-05</v>
      </c>
      <c r="W840" s="30">
        <v>4.485486869993241E-05</v>
      </c>
      <c r="X840" s="30">
        <v>4.485486869993241E-05</v>
      </c>
    </row>
    <row r="841" spans="1:24" ht="13.5" customHeight="1">
      <c r="A841" s="5" t="s">
        <v>375</v>
      </c>
      <c r="B841" s="5" t="s">
        <v>416</v>
      </c>
      <c r="C841" s="5" t="s">
        <v>18</v>
      </c>
      <c r="D841" s="5" t="s">
        <v>18</v>
      </c>
      <c r="E841" s="5" t="s">
        <v>18</v>
      </c>
      <c r="F841" s="5" t="s">
        <v>19</v>
      </c>
      <c r="G841" s="5" t="s">
        <v>20</v>
      </c>
      <c r="H841" s="5" t="s">
        <v>67</v>
      </c>
      <c r="I841" s="5" t="s">
        <v>23</v>
      </c>
      <c r="J841" s="30">
        <v>0.13370591403252755</v>
      </c>
      <c r="K841" s="30">
        <v>0.1332644463071125</v>
      </c>
      <c r="L841" s="30">
        <v>0.13370442735851001</v>
      </c>
      <c r="M841" s="30">
        <v>0.13289761011376375</v>
      </c>
      <c r="N841" s="30">
        <v>0.13428941414265766</v>
      </c>
      <c r="O841" s="30">
        <v>0.13370292082907986</v>
      </c>
      <c r="P841" s="30">
        <v>0.13326286118334088</v>
      </c>
      <c r="Q841" s="30">
        <v>0.13337284982771938</v>
      </c>
      <c r="R841" s="30">
        <v>0.13330004044341248</v>
      </c>
      <c r="S841" s="30">
        <v>0.13337284982771938</v>
      </c>
      <c r="T841" s="30">
        <v>0.10051453248293625</v>
      </c>
      <c r="U841" s="30">
        <v>0.1655681370345588</v>
      </c>
      <c r="V841" s="30">
        <v>0.13304133475874755</v>
      </c>
      <c r="W841" s="30">
        <v>0.13304133475874755</v>
      </c>
      <c r="X841" s="30">
        <v>0.13304133475874755</v>
      </c>
    </row>
    <row r="842" spans="1:24" ht="13.5" customHeight="1">
      <c r="A842" s="5" t="s">
        <v>375</v>
      </c>
      <c r="B842" s="5" t="s">
        <v>416</v>
      </c>
      <c r="C842" s="5" t="s">
        <v>18</v>
      </c>
      <c r="D842" s="5" t="s">
        <v>18</v>
      </c>
      <c r="E842" s="5" t="s">
        <v>18</v>
      </c>
      <c r="F842" s="5" t="s">
        <v>19</v>
      </c>
      <c r="G842" s="5" t="s">
        <v>20</v>
      </c>
      <c r="H842" s="5" t="s">
        <v>67</v>
      </c>
      <c r="I842" s="5" t="s">
        <v>24</v>
      </c>
      <c r="J842" s="30">
        <v>6.65450893801701E-05</v>
      </c>
      <c r="K842" s="30">
        <v>6.634308713920609E-05</v>
      </c>
      <c r="L842" s="30">
        <v>6.652658535809706E-05</v>
      </c>
      <c r="M842" s="30">
        <v>6.619582596354146E-05</v>
      </c>
      <c r="N842" s="30">
        <v>6.672858759906109E-05</v>
      </c>
      <c r="O842" s="30">
        <v>6.650808133602401E-05</v>
      </c>
      <c r="P842" s="30">
        <v>6.632458311713304E-05</v>
      </c>
      <c r="Q842" s="30">
        <v>6.637932418243245E-05</v>
      </c>
      <c r="R842" s="30">
        <v>6.634308713920609E-05</v>
      </c>
      <c r="S842" s="30">
        <v>6.637932418243245E-05</v>
      </c>
      <c r="T842" s="30">
        <v>5.002582418647379E-05</v>
      </c>
      <c r="U842" s="30">
        <v>8.240283578475522E-05</v>
      </c>
      <c r="V842" s="30">
        <v>6.621432998561452E-05</v>
      </c>
      <c r="W842" s="30">
        <v>6.621432998561452E-05</v>
      </c>
      <c r="X842" s="30">
        <v>6.621432998561452E-05</v>
      </c>
    </row>
    <row r="843" spans="1:24" ht="13.5" customHeight="1">
      <c r="A843" s="5"/>
      <c r="B843" s="5" t="s">
        <v>217</v>
      </c>
      <c r="C843" s="5" t="s">
        <v>18</v>
      </c>
      <c r="D843" s="5" t="s">
        <v>18</v>
      </c>
      <c r="E843" s="5" t="s">
        <v>18</v>
      </c>
      <c r="F843" s="5" t="s">
        <v>19</v>
      </c>
      <c r="G843" s="5" t="s">
        <v>218</v>
      </c>
      <c r="H843" s="5" t="s">
        <v>188</v>
      </c>
      <c r="I843" s="5" t="s">
        <v>219</v>
      </c>
      <c r="J843" s="30">
        <v>0</v>
      </c>
      <c r="K843" s="30">
        <v>0</v>
      </c>
      <c r="L843" s="30">
        <v>0</v>
      </c>
      <c r="M843" s="30">
        <v>0</v>
      </c>
      <c r="N843" s="30">
        <v>0</v>
      </c>
      <c r="O843" s="30">
        <v>0</v>
      </c>
      <c r="P843" s="30">
        <v>0</v>
      </c>
      <c r="Q843" s="30">
        <v>0</v>
      </c>
      <c r="R843" s="30">
        <v>0</v>
      </c>
      <c r="S843" s="30">
        <v>0</v>
      </c>
      <c r="T843" s="30">
        <v>0.0007832812378329446</v>
      </c>
      <c r="U843" s="30">
        <v>0.000787367930649755</v>
      </c>
      <c r="V843" s="30">
        <v>0.000790138279203312</v>
      </c>
      <c r="W843" s="30">
        <v>0.0007927597156306359</v>
      </c>
      <c r="X843" s="30">
        <v>0.0007933851396792946</v>
      </c>
    </row>
    <row r="844" spans="1:24" ht="13.5" customHeight="1">
      <c r="A844" s="5"/>
      <c r="B844" s="5" t="s">
        <v>217</v>
      </c>
      <c r="C844" s="5" t="s">
        <v>18</v>
      </c>
      <c r="D844" s="5" t="s">
        <v>18</v>
      </c>
      <c r="E844" s="5" t="s">
        <v>18</v>
      </c>
      <c r="F844" s="5" t="s">
        <v>19</v>
      </c>
      <c r="G844" s="5" t="s">
        <v>218</v>
      </c>
      <c r="H844" s="5" t="s">
        <v>188</v>
      </c>
      <c r="I844" s="5" t="s">
        <v>220</v>
      </c>
      <c r="J844" s="30">
        <v>0</v>
      </c>
      <c r="K844" s="30">
        <v>0</v>
      </c>
      <c r="L844" s="30">
        <v>0.07264076330184592</v>
      </c>
      <c r="M844" s="30">
        <v>0.1570756487962908</v>
      </c>
      <c r="N844" s="30">
        <v>0.2526286961966964</v>
      </c>
      <c r="O844" s="30">
        <v>0.4194290846663575</v>
      </c>
      <c r="P844" s="30">
        <v>0.6230863799998145</v>
      </c>
      <c r="Q844" s="30">
        <v>0.842187311339038</v>
      </c>
      <c r="R844" s="30">
        <v>1.052145823997083</v>
      </c>
      <c r="S844" s="30">
        <v>1.191173924146836</v>
      </c>
      <c r="T844" s="30">
        <v>1.3496538251890737</v>
      </c>
      <c r="U844" s="30">
        <v>1.5020557446241485</v>
      </c>
      <c r="V844" s="30">
        <v>1.6653683730900566</v>
      </c>
      <c r="W844" s="30">
        <v>1.8782307108787375</v>
      </c>
      <c r="X844" s="30">
        <v>2.1116250640695076</v>
      </c>
    </row>
    <row r="845" spans="1:24" ht="13.5" customHeight="1">
      <c r="A845" s="5"/>
      <c r="B845" s="5" t="s">
        <v>217</v>
      </c>
      <c r="C845" s="5" t="s">
        <v>18</v>
      </c>
      <c r="D845" s="5" t="s">
        <v>18</v>
      </c>
      <c r="E845" s="5" t="s">
        <v>18</v>
      </c>
      <c r="F845" s="5" t="s">
        <v>19</v>
      </c>
      <c r="G845" s="5" t="s">
        <v>218</v>
      </c>
      <c r="H845" s="5" t="s">
        <v>188</v>
      </c>
      <c r="I845" s="5" t="s">
        <v>221</v>
      </c>
      <c r="J845" s="30">
        <v>0</v>
      </c>
      <c r="K845" s="30">
        <v>0</v>
      </c>
      <c r="L845" s="30">
        <v>0.20581549602189736</v>
      </c>
      <c r="M845" s="30">
        <v>0.6645508218304614</v>
      </c>
      <c r="N845" s="30">
        <v>1.4315626117812803</v>
      </c>
      <c r="O845" s="30">
        <v>3.1157589146643696</v>
      </c>
      <c r="P845" s="30">
        <v>4.121956052306465</v>
      </c>
      <c r="Q845" s="30">
        <v>5.13734259916814</v>
      </c>
      <c r="R845" s="30">
        <v>5.623538024811994</v>
      </c>
      <c r="S845" s="30">
        <v>6.247585683790541</v>
      </c>
      <c r="T845" s="30">
        <v>6.784420567691503</v>
      </c>
      <c r="U845" s="30">
        <v>7.35280513699079</v>
      </c>
      <c r="V845" s="30">
        <v>7.864914871454511</v>
      </c>
      <c r="W845" s="30">
        <v>8.330075165780368</v>
      </c>
      <c r="X845" s="30">
        <v>8.763854312149741</v>
      </c>
    </row>
    <row r="846" spans="1:24" ht="13.5" customHeight="1">
      <c r="A846" s="5"/>
      <c r="B846" s="5" t="s">
        <v>217</v>
      </c>
      <c r="C846" s="5" t="s">
        <v>18</v>
      </c>
      <c r="D846" s="5" t="s">
        <v>18</v>
      </c>
      <c r="E846" s="5" t="s">
        <v>18</v>
      </c>
      <c r="F846" s="5" t="s">
        <v>19</v>
      </c>
      <c r="G846" s="5" t="s">
        <v>218</v>
      </c>
      <c r="H846" s="5" t="s">
        <v>188</v>
      </c>
      <c r="I846" s="5" t="s">
        <v>222</v>
      </c>
      <c r="J846" s="30">
        <v>0</v>
      </c>
      <c r="K846" s="30">
        <v>0</v>
      </c>
      <c r="L846" s="30">
        <v>0</v>
      </c>
      <c r="M846" s="30">
        <v>0.012082742215099295</v>
      </c>
      <c r="N846" s="30">
        <v>0.04811975165651367</v>
      </c>
      <c r="O846" s="30">
        <v>0.10785319319992055</v>
      </c>
      <c r="P846" s="30">
        <v>0.2636134684614598</v>
      </c>
      <c r="Q846" s="30">
        <v>0.4451561502792058</v>
      </c>
      <c r="R846" s="30">
        <v>0.6409623985269566</v>
      </c>
      <c r="S846" s="30">
        <v>0.8022191734050129</v>
      </c>
      <c r="T846" s="30">
        <v>1.0001898883097602</v>
      </c>
      <c r="U846" s="30">
        <v>1.2476753362603794</v>
      </c>
      <c r="V846" s="30">
        <v>1.5438086378280076</v>
      </c>
      <c r="W846" s="30">
        <v>1.878230710878738</v>
      </c>
      <c r="X846" s="30">
        <v>2.2458902415536928</v>
      </c>
    </row>
    <row r="847" spans="1:24" ht="13.5" customHeight="1">
      <c r="A847" s="5"/>
      <c r="B847" s="5" t="s">
        <v>217</v>
      </c>
      <c r="C847" s="5" t="s">
        <v>18</v>
      </c>
      <c r="D847" s="5" t="s">
        <v>18</v>
      </c>
      <c r="E847" s="5" t="s">
        <v>18</v>
      </c>
      <c r="F847" s="5" t="s">
        <v>19</v>
      </c>
      <c r="G847" s="5" t="s">
        <v>218</v>
      </c>
      <c r="H847" s="5" t="s">
        <v>188</v>
      </c>
      <c r="I847" s="5" t="s">
        <v>223</v>
      </c>
      <c r="J847" s="30">
        <v>0</v>
      </c>
      <c r="K847" s="30">
        <v>0</v>
      </c>
      <c r="L847" s="30">
        <v>0</v>
      </c>
      <c r="M847" s="30">
        <v>0</v>
      </c>
      <c r="N847" s="30">
        <v>0</v>
      </c>
      <c r="O847" s="30">
        <v>0</v>
      </c>
      <c r="P847" s="30">
        <v>0</v>
      </c>
      <c r="Q847" s="30">
        <v>0</v>
      </c>
      <c r="R847" s="30">
        <v>0</v>
      </c>
      <c r="S847" s="30">
        <v>0</v>
      </c>
      <c r="T847" s="30">
        <v>0.0014099062280993001</v>
      </c>
      <c r="U847" s="30">
        <v>0.002834524550339118</v>
      </c>
      <c r="V847" s="30">
        <v>0.002844497805131923</v>
      </c>
      <c r="W847" s="30">
        <v>0.0028539349762702892</v>
      </c>
      <c r="X847" s="30">
        <v>0.004284279754268191</v>
      </c>
    </row>
    <row r="848" spans="1:24" ht="13.5" customHeight="1">
      <c r="A848" s="5"/>
      <c r="B848" s="5" t="s">
        <v>217</v>
      </c>
      <c r="C848" s="5" t="s">
        <v>18</v>
      </c>
      <c r="D848" s="5" t="s">
        <v>18</v>
      </c>
      <c r="E848" s="5" t="s">
        <v>18</v>
      </c>
      <c r="F848" s="5" t="s">
        <v>19</v>
      </c>
      <c r="G848" s="5" t="s">
        <v>218</v>
      </c>
      <c r="H848" s="5" t="s">
        <v>188</v>
      </c>
      <c r="I848" s="5" t="s">
        <v>224</v>
      </c>
      <c r="J848" s="30">
        <v>0</v>
      </c>
      <c r="K848" s="30">
        <v>0</v>
      </c>
      <c r="L848" s="30">
        <v>0</v>
      </c>
      <c r="M848" s="30">
        <v>0</v>
      </c>
      <c r="N848" s="30">
        <v>0.01202993791412842</v>
      </c>
      <c r="O848" s="30">
        <v>0.02396737626664897</v>
      </c>
      <c r="P848" s="30">
        <v>0.03594729115383539</v>
      </c>
      <c r="Q848" s="30">
        <v>0.0481249892193736</v>
      </c>
      <c r="R848" s="30">
        <v>0.06046815080443003</v>
      </c>
      <c r="S848" s="30">
        <v>0.07292901576409197</v>
      </c>
      <c r="T848" s="30">
        <v>0.08435336407431701</v>
      </c>
      <c r="U848" s="30">
        <v>0.09690682223381601</v>
      </c>
      <c r="V848" s="30">
        <v>0.09724778820963842</v>
      </c>
      <c r="W848" s="30">
        <v>0.10976672985654973</v>
      </c>
      <c r="X848" s="30">
        <v>0.1220592522583532</v>
      </c>
    </row>
    <row r="849" spans="1:24" ht="13.5" customHeight="1">
      <c r="A849" s="5"/>
      <c r="B849" s="5" t="s">
        <v>217</v>
      </c>
      <c r="C849" s="5" t="s">
        <v>18</v>
      </c>
      <c r="D849" s="5" t="s">
        <v>18</v>
      </c>
      <c r="E849" s="5" t="s">
        <v>18</v>
      </c>
      <c r="F849" s="5" t="s">
        <v>19</v>
      </c>
      <c r="G849" s="5" t="s">
        <v>218</v>
      </c>
      <c r="H849" s="5" t="s">
        <v>188</v>
      </c>
      <c r="I849" s="5" t="s">
        <v>225</v>
      </c>
      <c r="J849" s="30">
        <v>0</v>
      </c>
      <c r="K849" s="30">
        <v>0</v>
      </c>
      <c r="L849" s="30">
        <v>0</v>
      </c>
      <c r="M849" s="30">
        <v>0</v>
      </c>
      <c r="N849" s="30">
        <v>0</v>
      </c>
      <c r="O849" s="30">
        <v>0</v>
      </c>
      <c r="P849" s="30">
        <v>0.01198243038461181</v>
      </c>
      <c r="Q849" s="30">
        <v>0.024062494609686822</v>
      </c>
      <c r="R849" s="30">
        <v>0.036280890482658035</v>
      </c>
      <c r="S849" s="30">
        <v>0.036464507882046034</v>
      </c>
      <c r="T849" s="30">
        <v>0.03615144174613594</v>
      </c>
      <c r="U849" s="30">
        <v>0.03634005833768104</v>
      </c>
      <c r="V849" s="30">
        <v>0.04862389410481917</v>
      </c>
      <c r="W849" s="30">
        <v>0.04878521326957757</v>
      </c>
      <c r="X849" s="30">
        <v>0.06102962612917648</v>
      </c>
    </row>
    <row r="850" spans="1:24" ht="13.5" customHeight="1">
      <c r="A850" s="5"/>
      <c r="B850" s="5" t="s">
        <v>217</v>
      </c>
      <c r="C850" s="5" t="s">
        <v>18</v>
      </c>
      <c r="D850" s="5" t="s">
        <v>18</v>
      </c>
      <c r="E850" s="5" t="s">
        <v>18</v>
      </c>
      <c r="F850" s="5" t="s">
        <v>19</v>
      </c>
      <c r="G850" s="5" t="s">
        <v>218</v>
      </c>
      <c r="H850" s="5" t="s">
        <v>188</v>
      </c>
      <c r="I850" s="5" t="s">
        <v>226</v>
      </c>
      <c r="J850" s="30">
        <v>0.03601729723387054</v>
      </c>
      <c r="K850" s="30">
        <v>0.07237059143419088</v>
      </c>
      <c r="L850" s="30">
        <v>0.08474755718548703</v>
      </c>
      <c r="M850" s="30">
        <v>0.08457919550569513</v>
      </c>
      <c r="N850" s="30">
        <v>0.08420956539889883</v>
      </c>
      <c r="O850" s="30">
        <v>0.1917390101331916</v>
      </c>
      <c r="P850" s="30">
        <v>0.33550805076913015</v>
      </c>
      <c r="Q850" s="30">
        <v>0.42109365566951823</v>
      </c>
      <c r="R850" s="30">
        <v>0.4958388365963254</v>
      </c>
      <c r="S850" s="30">
        <v>0.5226579463093259</v>
      </c>
      <c r="T850" s="30">
        <v>0.5061201844459031</v>
      </c>
      <c r="U850" s="30">
        <v>0.4845341111690799</v>
      </c>
      <c r="V850" s="30">
        <v>0.5470188086792165</v>
      </c>
      <c r="W850" s="30">
        <v>0.622011469187115</v>
      </c>
      <c r="X850" s="30">
        <v>0.6591199621951068</v>
      </c>
    </row>
  </sheetData>
  <autoFilter ref="A3:I850"/>
  <hyperlinks>
    <hyperlink ref="B1" r:id="rId1" display="http://www.arb.ca.gov/cc/inventory/inventory.htm"/>
  </hyperlinks>
  <printOptions/>
  <pageMargins left="0.75" right="0.75" top="1" bottom="1" header="0.5" footer="0.5"/>
  <pageSetup horizontalDpi="600" verticalDpi="600" orientation="portrait" r:id="rId2"/>
</worksheet>
</file>

<file path=xl/worksheets/sheet6.xml><?xml version="1.0" encoding="utf-8"?>
<worksheet xmlns="http://schemas.openxmlformats.org/spreadsheetml/2006/main" xmlns:r="http://schemas.openxmlformats.org/officeDocument/2006/relationships">
  <sheetPr>
    <tabColor indexed="43"/>
  </sheetPr>
  <dimension ref="A1:P840"/>
  <sheetViews>
    <sheetView zoomScaleSheetLayoutView="182" workbookViewId="0" topLeftCell="A1">
      <pane ySplit="3" topLeftCell="BM4" activePane="bottomLeft" state="frozen"/>
      <selection pane="topLeft" activeCell="A816" sqref="A816"/>
      <selection pane="bottomLeft" activeCell="A1" sqref="A1"/>
    </sheetView>
  </sheetViews>
  <sheetFormatPr defaultColWidth="9.140625" defaultRowHeight="12.75"/>
  <cols>
    <col min="1" max="1" width="44.28125" style="0" customWidth="1"/>
    <col min="2" max="2" width="9.421875" style="0" customWidth="1"/>
    <col min="3" max="3" width="28.57421875" style="0" customWidth="1"/>
    <col min="4" max="4" width="19.8515625" style="0" customWidth="1"/>
    <col min="5" max="5" width="19.7109375" style="0" customWidth="1"/>
    <col min="6" max="6" width="21.28125" style="0" customWidth="1"/>
    <col min="7" max="7" width="18.00390625" style="0" customWidth="1"/>
    <col min="8" max="8" width="18.57421875" style="0" customWidth="1"/>
    <col min="9" max="9" width="9.7109375" style="0" customWidth="1"/>
    <col min="10" max="16" width="13.7109375" style="0" customWidth="1"/>
  </cols>
  <sheetData>
    <row r="1" spans="1:2" ht="41.25" customHeight="1">
      <c r="A1" s="127" t="s">
        <v>541</v>
      </c>
      <c r="B1" s="126" t="s">
        <v>524</v>
      </c>
    </row>
    <row r="2" spans="1:16" ht="12.75">
      <c r="A2" s="2" t="s">
        <v>368</v>
      </c>
      <c r="D2" s="8" t="s">
        <v>366</v>
      </c>
      <c r="I2" s="3" t="s">
        <v>367</v>
      </c>
      <c r="J2" s="4">
        <f>SUBTOTAL(9,J4:J840)</f>
        <v>458.4527860393742</v>
      </c>
      <c r="K2" s="4">
        <f aca="true" t="shared" si="0" ref="K2:P2">SUBTOTAL(9,K4:K840)</f>
        <v>470.89115700082056</v>
      </c>
      <c r="L2" s="4">
        <f t="shared" si="0"/>
        <v>470.4201597586503</v>
      </c>
      <c r="M2" s="4">
        <f t="shared" si="0"/>
        <v>470.1228865321301</v>
      </c>
      <c r="N2" s="4">
        <f t="shared" si="0"/>
        <v>482.3489598248469</v>
      </c>
      <c r="O2" s="4">
        <f t="shared" si="0"/>
        <v>475.70090415252696</v>
      </c>
      <c r="P2" s="4">
        <f t="shared" si="0"/>
        <v>479.80016961223765</v>
      </c>
    </row>
    <row r="3" spans="1:16" ht="25.5" customHeight="1">
      <c r="A3" s="11" t="s">
        <v>369</v>
      </c>
      <c r="B3" s="1" t="s">
        <v>0</v>
      </c>
      <c r="C3" s="10" t="s">
        <v>1</v>
      </c>
      <c r="D3" s="10" t="s">
        <v>2</v>
      </c>
      <c r="E3" s="10" t="s">
        <v>3</v>
      </c>
      <c r="F3" s="10" t="s">
        <v>4</v>
      </c>
      <c r="G3" s="10" t="s">
        <v>5</v>
      </c>
      <c r="H3" s="10" t="s">
        <v>6</v>
      </c>
      <c r="I3" s="9" t="s">
        <v>7</v>
      </c>
      <c r="J3" s="7" t="s">
        <v>8</v>
      </c>
      <c r="K3" s="6" t="s">
        <v>9</v>
      </c>
      <c r="L3" s="6" t="s">
        <v>10</v>
      </c>
      <c r="M3" s="6" t="s">
        <v>11</v>
      </c>
      <c r="N3" s="6" t="s">
        <v>12</v>
      </c>
      <c r="O3" s="6" t="s">
        <v>13</v>
      </c>
      <c r="P3" s="6" t="s">
        <v>14</v>
      </c>
    </row>
    <row r="4" spans="1:16" ht="12.75" customHeight="1">
      <c r="A4" s="5" t="s">
        <v>370</v>
      </c>
      <c r="B4" s="5" t="s">
        <v>15</v>
      </c>
      <c r="C4" s="5" t="s">
        <v>40</v>
      </c>
      <c r="D4" s="5" t="s">
        <v>41</v>
      </c>
      <c r="E4" s="5" t="s">
        <v>42</v>
      </c>
      <c r="F4" s="5" t="s">
        <v>43</v>
      </c>
      <c r="G4" s="5" t="s">
        <v>20</v>
      </c>
      <c r="H4" s="5" t="s">
        <v>21</v>
      </c>
      <c r="I4" s="5" t="s">
        <v>22</v>
      </c>
      <c r="J4" s="12">
        <v>0.00021511135409964341</v>
      </c>
      <c r="K4" s="12">
        <v>0.00020758376983243617</v>
      </c>
      <c r="L4" s="12">
        <v>0.00017358543856647003</v>
      </c>
      <c r="M4" s="12">
        <v>0.0002055872311348308</v>
      </c>
      <c r="N4" s="12">
        <v>0.0001659171132989435</v>
      </c>
      <c r="O4" s="12">
        <v>0.00016068412372769147</v>
      </c>
      <c r="P4" s="12">
        <v>0.00011027140342388561</v>
      </c>
    </row>
    <row r="5" spans="1:16" ht="12.75" customHeight="1">
      <c r="A5" s="5" t="s">
        <v>370</v>
      </c>
      <c r="B5" s="5" t="s">
        <v>15</v>
      </c>
      <c r="C5" s="5" t="s">
        <v>40</v>
      </c>
      <c r="D5" s="5" t="s">
        <v>41</v>
      </c>
      <c r="E5" s="5" t="s">
        <v>42</v>
      </c>
      <c r="F5" s="5" t="s">
        <v>43</v>
      </c>
      <c r="G5" s="5" t="s">
        <v>20</v>
      </c>
      <c r="H5" s="5" t="s">
        <v>21</v>
      </c>
      <c r="I5" s="5" t="s">
        <v>23</v>
      </c>
      <c r="J5" s="12">
        <v>0.9892144532838989</v>
      </c>
      <c r="K5" s="12">
        <v>0.959037016625855</v>
      </c>
      <c r="L5" s="12">
        <v>0.8019647261770917</v>
      </c>
      <c r="M5" s="12">
        <v>0.9498130078429182</v>
      </c>
      <c r="N5" s="12">
        <v>0.766537063441119</v>
      </c>
      <c r="O5" s="12">
        <v>0.7423606516219344</v>
      </c>
      <c r="P5" s="12">
        <v>0.5094538838183514</v>
      </c>
    </row>
    <row r="6" spans="1:16" ht="12.75" customHeight="1">
      <c r="A6" s="5" t="s">
        <v>370</v>
      </c>
      <c r="B6" s="5" t="s">
        <v>15</v>
      </c>
      <c r="C6" s="5" t="s">
        <v>40</v>
      </c>
      <c r="D6" s="5" t="s">
        <v>41</v>
      </c>
      <c r="E6" s="5" t="s">
        <v>42</v>
      </c>
      <c r="F6" s="5" t="s">
        <v>43</v>
      </c>
      <c r="G6" s="5" t="s">
        <v>20</v>
      </c>
      <c r="H6" s="5" t="s">
        <v>21</v>
      </c>
      <c r="I6" s="5" t="s">
        <v>24</v>
      </c>
      <c r="J6" s="12">
        <v>0.004763179983634961</v>
      </c>
      <c r="K6" s="12">
        <v>0.0045964977605753715</v>
      </c>
      <c r="L6" s="12">
        <v>0.0038436775682575506</v>
      </c>
      <c r="M6" s="12">
        <v>0.00455228868941411</v>
      </c>
      <c r="N6" s="12">
        <v>0.003673878937333749</v>
      </c>
      <c r="O6" s="12">
        <v>0.0035580055968274533</v>
      </c>
      <c r="P6" s="12">
        <v>0.0024417239329574667</v>
      </c>
    </row>
    <row r="7" spans="1:16" ht="12.75" customHeight="1">
      <c r="A7" s="5" t="s">
        <v>370</v>
      </c>
      <c r="B7" s="5" t="s">
        <v>15</v>
      </c>
      <c r="C7" s="5" t="s">
        <v>40</v>
      </c>
      <c r="D7" s="5" t="s">
        <v>41</v>
      </c>
      <c r="E7" s="5" t="s">
        <v>42</v>
      </c>
      <c r="F7" s="5" t="s">
        <v>43</v>
      </c>
      <c r="G7" s="5" t="s">
        <v>20</v>
      </c>
      <c r="H7" s="5" t="s">
        <v>27</v>
      </c>
      <c r="I7" s="5" t="s">
        <v>22</v>
      </c>
      <c r="J7" s="12">
        <v>1.0645218823164019E-06</v>
      </c>
      <c r="K7" s="12">
        <v>4.608396764250424E-07</v>
      </c>
      <c r="L7" s="12">
        <v>1.031915822777335E-06</v>
      </c>
      <c r="M7" s="12">
        <v>2.3397172156542462E-06</v>
      </c>
      <c r="N7" s="12">
        <v>1.0781925261232015E-06</v>
      </c>
      <c r="O7" s="12">
        <v>5.558564526755271E-07</v>
      </c>
      <c r="P7" s="12">
        <v>6.017122497931837E-07</v>
      </c>
    </row>
    <row r="8" spans="1:16" ht="12.75" customHeight="1">
      <c r="A8" s="5" t="s">
        <v>370</v>
      </c>
      <c r="B8" s="5" t="s">
        <v>15</v>
      </c>
      <c r="C8" s="5" t="s">
        <v>40</v>
      </c>
      <c r="D8" s="5" t="s">
        <v>41</v>
      </c>
      <c r="E8" s="5" t="s">
        <v>42</v>
      </c>
      <c r="F8" s="5" t="s">
        <v>43</v>
      </c>
      <c r="G8" s="5" t="s">
        <v>20</v>
      </c>
      <c r="H8" s="5" t="s">
        <v>27</v>
      </c>
      <c r="I8" s="5" t="s">
        <v>23</v>
      </c>
      <c r="J8" s="12">
        <v>0.0012351292559889774</v>
      </c>
      <c r="K8" s="12">
        <v>0.0005346969152334292</v>
      </c>
      <c r="L8" s="12">
        <v>0.0011972975319744497</v>
      </c>
      <c r="M8" s="12">
        <v>0.0027146958947497665</v>
      </c>
      <c r="N8" s="12">
        <v>0.00125099084830988</v>
      </c>
      <c r="O8" s="12">
        <v>0.0006449417134909917</v>
      </c>
      <c r="P8" s="12">
        <v>0.0006981466663600381</v>
      </c>
    </row>
    <row r="9" spans="1:16" ht="12.75" customHeight="1">
      <c r="A9" s="5" t="s">
        <v>370</v>
      </c>
      <c r="B9" s="5" t="s">
        <v>15</v>
      </c>
      <c r="C9" s="5" t="s">
        <v>40</v>
      </c>
      <c r="D9" s="5" t="s">
        <v>41</v>
      </c>
      <c r="E9" s="5" t="s">
        <v>42</v>
      </c>
      <c r="F9" s="5" t="s">
        <v>43</v>
      </c>
      <c r="G9" s="5" t="s">
        <v>20</v>
      </c>
      <c r="H9" s="5" t="s">
        <v>27</v>
      </c>
      <c r="I9" s="5" t="s">
        <v>24</v>
      </c>
      <c r="J9" s="12">
        <v>3.142874128743663E-06</v>
      </c>
      <c r="K9" s="12">
        <v>1.3605742827786967E-06</v>
      </c>
      <c r="L9" s="12">
        <v>3.0466086196283233E-06</v>
      </c>
      <c r="M9" s="12">
        <v>6.9077365414553914E-06</v>
      </c>
      <c r="N9" s="12">
        <v>3.1832350771256425E-06</v>
      </c>
      <c r="O9" s="12">
        <v>1.6411000031372708E-06</v>
      </c>
      <c r="P9" s="12">
        <v>1.7764837851036855E-06</v>
      </c>
    </row>
    <row r="10" spans="1:16" ht="12.75" customHeight="1">
      <c r="A10" s="5" t="s">
        <v>370</v>
      </c>
      <c r="B10" s="5" t="s">
        <v>15</v>
      </c>
      <c r="C10" s="5" t="s">
        <v>40</v>
      </c>
      <c r="D10" s="5" t="s">
        <v>41</v>
      </c>
      <c r="E10" s="5" t="s">
        <v>42</v>
      </c>
      <c r="F10" s="5" t="s">
        <v>44</v>
      </c>
      <c r="G10" s="5" t="s">
        <v>20</v>
      </c>
      <c r="H10" s="5" t="s">
        <v>21</v>
      </c>
      <c r="I10" s="5" t="s">
        <v>22</v>
      </c>
      <c r="J10" s="12">
        <v>0</v>
      </c>
      <c r="K10" s="12">
        <v>0</v>
      </c>
      <c r="L10" s="12">
        <v>0</v>
      </c>
      <c r="M10" s="12">
        <v>0</v>
      </c>
      <c r="N10" s="12">
        <v>0</v>
      </c>
      <c r="O10" s="12">
        <v>0</v>
      </c>
      <c r="P10" s="12">
        <v>0</v>
      </c>
    </row>
    <row r="11" spans="1:16" ht="12.75" customHeight="1">
      <c r="A11" s="5" t="s">
        <v>370</v>
      </c>
      <c r="B11" s="5" t="s">
        <v>15</v>
      </c>
      <c r="C11" s="5" t="s">
        <v>40</v>
      </c>
      <c r="D11" s="5" t="s">
        <v>41</v>
      </c>
      <c r="E11" s="5" t="s">
        <v>42</v>
      </c>
      <c r="F11" s="5" t="s">
        <v>44</v>
      </c>
      <c r="G11" s="5" t="s">
        <v>20</v>
      </c>
      <c r="H11" s="5" t="s">
        <v>21</v>
      </c>
      <c r="I11" s="5" t="s">
        <v>23</v>
      </c>
      <c r="J11" s="12">
        <v>0</v>
      </c>
      <c r="K11" s="12">
        <v>0</v>
      </c>
      <c r="L11" s="12">
        <v>0</v>
      </c>
      <c r="M11" s="12">
        <v>0</v>
      </c>
      <c r="N11" s="12">
        <v>0</v>
      </c>
      <c r="O11" s="12">
        <v>0</v>
      </c>
      <c r="P11" s="12">
        <v>0</v>
      </c>
    </row>
    <row r="12" spans="1:16" ht="12.75" customHeight="1">
      <c r="A12" s="5" t="s">
        <v>370</v>
      </c>
      <c r="B12" s="5" t="s">
        <v>15</v>
      </c>
      <c r="C12" s="5" t="s">
        <v>40</v>
      </c>
      <c r="D12" s="5" t="s">
        <v>41</v>
      </c>
      <c r="E12" s="5" t="s">
        <v>42</v>
      </c>
      <c r="F12" s="5" t="s">
        <v>44</v>
      </c>
      <c r="G12" s="5" t="s">
        <v>20</v>
      </c>
      <c r="H12" s="5" t="s">
        <v>21</v>
      </c>
      <c r="I12" s="5" t="s">
        <v>24</v>
      </c>
      <c r="J12" s="12">
        <v>0</v>
      </c>
      <c r="K12" s="12">
        <v>0</v>
      </c>
      <c r="L12" s="12">
        <v>0</v>
      </c>
      <c r="M12" s="12">
        <v>0</v>
      </c>
      <c r="N12" s="12">
        <v>0</v>
      </c>
      <c r="O12" s="12">
        <v>0</v>
      </c>
      <c r="P12" s="12">
        <v>0</v>
      </c>
    </row>
    <row r="13" spans="1:16" ht="12.75" customHeight="1">
      <c r="A13" s="5" t="s">
        <v>370</v>
      </c>
      <c r="B13" s="5" t="s">
        <v>15</v>
      </c>
      <c r="C13" s="5" t="s">
        <v>40</v>
      </c>
      <c r="D13" s="5" t="s">
        <v>41</v>
      </c>
      <c r="E13" s="5" t="s">
        <v>42</v>
      </c>
      <c r="F13" s="5" t="s">
        <v>44</v>
      </c>
      <c r="G13" s="5" t="s">
        <v>20</v>
      </c>
      <c r="H13" s="5" t="s">
        <v>27</v>
      </c>
      <c r="I13" s="5" t="s">
        <v>22</v>
      </c>
      <c r="J13" s="12">
        <v>0</v>
      </c>
      <c r="K13" s="12">
        <v>0</v>
      </c>
      <c r="L13" s="12">
        <v>0</v>
      </c>
      <c r="M13" s="12">
        <v>0</v>
      </c>
      <c r="N13" s="12">
        <v>0</v>
      </c>
      <c r="O13" s="12">
        <v>0</v>
      </c>
      <c r="P13" s="12">
        <v>0</v>
      </c>
    </row>
    <row r="14" spans="1:16" ht="12.75" customHeight="1">
      <c r="A14" s="5" t="s">
        <v>370</v>
      </c>
      <c r="B14" s="5" t="s">
        <v>15</v>
      </c>
      <c r="C14" s="5" t="s">
        <v>40</v>
      </c>
      <c r="D14" s="5" t="s">
        <v>41</v>
      </c>
      <c r="E14" s="5" t="s">
        <v>42</v>
      </c>
      <c r="F14" s="5" t="s">
        <v>44</v>
      </c>
      <c r="G14" s="5" t="s">
        <v>20</v>
      </c>
      <c r="H14" s="5" t="s">
        <v>27</v>
      </c>
      <c r="I14" s="5" t="s">
        <v>23</v>
      </c>
      <c r="J14" s="12">
        <v>0</v>
      </c>
      <c r="K14" s="12">
        <v>0</v>
      </c>
      <c r="L14" s="12">
        <v>0</v>
      </c>
      <c r="M14" s="12">
        <v>0</v>
      </c>
      <c r="N14" s="12">
        <v>0</v>
      </c>
      <c r="O14" s="12">
        <v>0</v>
      </c>
      <c r="P14" s="12">
        <v>0</v>
      </c>
    </row>
    <row r="15" spans="1:16" ht="12.75" customHeight="1">
      <c r="A15" s="5" t="s">
        <v>370</v>
      </c>
      <c r="B15" s="5" t="s">
        <v>15</v>
      </c>
      <c r="C15" s="5" t="s">
        <v>40</v>
      </c>
      <c r="D15" s="5" t="s">
        <v>41</v>
      </c>
      <c r="E15" s="5" t="s">
        <v>42</v>
      </c>
      <c r="F15" s="5" t="s">
        <v>44</v>
      </c>
      <c r="G15" s="5" t="s">
        <v>20</v>
      </c>
      <c r="H15" s="5" t="s">
        <v>27</v>
      </c>
      <c r="I15" s="5" t="s">
        <v>24</v>
      </c>
      <c r="J15" s="12">
        <v>0</v>
      </c>
      <c r="K15" s="12">
        <v>0</v>
      </c>
      <c r="L15" s="12">
        <v>0</v>
      </c>
      <c r="M15" s="12">
        <v>0</v>
      </c>
      <c r="N15" s="12">
        <v>0</v>
      </c>
      <c r="O15" s="12">
        <v>0</v>
      </c>
      <c r="P15" s="12">
        <v>0</v>
      </c>
    </row>
    <row r="16" spans="1:16" ht="12.75" customHeight="1">
      <c r="A16" s="5" t="s">
        <v>370</v>
      </c>
      <c r="B16" s="5" t="s">
        <v>15</v>
      </c>
      <c r="C16" s="5" t="s">
        <v>40</v>
      </c>
      <c r="D16" s="5" t="s">
        <v>41</v>
      </c>
      <c r="E16" s="5" t="s">
        <v>45</v>
      </c>
      <c r="F16" s="5" t="s">
        <v>53</v>
      </c>
      <c r="G16" s="5" t="s">
        <v>20</v>
      </c>
      <c r="H16" s="5" t="s">
        <v>21</v>
      </c>
      <c r="I16" s="5" t="s">
        <v>22</v>
      </c>
      <c r="J16" s="12">
        <v>4.612030737038225E-05</v>
      </c>
      <c r="K16" s="12">
        <v>4.557755351754154E-05</v>
      </c>
      <c r="L16" s="12">
        <v>4.291816540890354E-05</v>
      </c>
      <c r="M16" s="12">
        <v>4.29416017142532E-05</v>
      </c>
      <c r="N16" s="12">
        <v>4.390560550207638E-05</v>
      </c>
      <c r="O16" s="12">
        <v>4.346233247014986E-05</v>
      </c>
      <c r="P16" s="12">
        <v>4.375371756481893E-05</v>
      </c>
    </row>
    <row r="17" spans="1:16" ht="12.75" customHeight="1">
      <c r="A17" s="5" t="s">
        <v>370</v>
      </c>
      <c r="B17" s="5" t="s">
        <v>15</v>
      </c>
      <c r="C17" s="5" t="s">
        <v>40</v>
      </c>
      <c r="D17" s="5" t="s">
        <v>41</v>
      </c>
      <c r="E17" s="5" t="s">
        <v>45</v>
      </c>
      <c r="F17" s="5" t="s">
        <v>53</v>
      </c>
      <c r="G17" s="5" t="s">
        <v>20</v>
      </c>
      <c r="H17" s="5" t="s">
        <v>21</v>
      </c>
      <c r="I17" s="5" t="s">
        <v>23</v>
      </c>
      <c r="J17" s="12">
        <v>0.2051255575425572</v>
      </c>
      <c r="K17" s="12">
        <v>0.2027115951684943</v>
      </c>
      <c r="L17" s="12">
        <v>0.1908836499615043</v>
      </c>
      <c r="M17" s="12">
        <v>0.19098788571958328</v>
      </c>
      <c r="N17" s="12">
        <v>0.19527540732828255</v>
      </c>
      <c r="O17" s="12">
        <v>0.19330389774819035</v>
      </c>
      <c r="P17" s="12">
        <v>0.1945998676454328</v>
      </c>
    </row>
    <row r="18" spans="1:16" ht="12.75" customHeight="1">
      <c r="A18" s="5" t="s">
        <v>370</v>
      </c>
      <c r="B18" s="5" t="s">
        <v>15</v>
      </c>
      <c r="C18" s="5" t="s">
        <v>40</v>
      </c>
      <c r="D18" s="5" t="s">
        <v>41</v>
      </c>
      <c r="E18" s="5" t="s">
        <v>45</v>
      </c>
      <c r="F18" s="5" t="s">
        <v>53</v>
      </c>
      <c r="G18" s="5" t="s">
        <v>20</v>
      </c>
      <c r="H18" s="5" t="s">
        <v>21</v>
      </c>
      <c r="I18" s="5" t="s">
        <v>24</v>
      </c>
      <c r="J18" s="12">
        <v>0.0010212353774870354</v>
      </c>
      <c r="K18" s="12">
        <v>0.0010092172564598483</v>
      </c>
      <c r="L18" s="12">
        <v>0.0009503308054828641</v>
      </c>
      <c r="M18" s="12">
        <v>0.000950849752244178</v>
      </c>
      <c r="N18" s="12">
        <v>0.0009721955504031199</v>
      </c>
      <c r="O18" s="12">
        <v>0.0009623802189818899</v>
      </c>
      <c r="P18" s="12">
        <v>0.000968832317506705</v>
      </c>
    </row>
    <row r="19" spans="1:16" ht="12.75" customHeight="1">
      <c r="A19" s="5" t="s">
        <v>370</v>
      </c>
      <c r="B19" s="5" t="s">
        <v>15</v>
      </c>
      <c r="C19" s="5" t="s">
        <v>40</v>
      </c>
      <c r="D19" s="5" t="s">
        <v>41</v>
      </c>
      <c r="E19" s="5" t="s">
        <v>45</v>
      </c>
      <c r="F19" s="5" t="s">
        <v>53</v>
      </c>
      <c r="G19" s="5" t="s">
        <v>20</v>
      </c>
      <c r="H19" s="5" t="s">
        <v>27</v>
      </c>
      <c r="I19" s="5" t="s">
        <v>22</v>
      </c>
      <c r="J19" s="12">
        <v>4.033450919052293E-07</v>
      </c>
      <c r="K19" s="12">
        <v>9.942331528031728E-08</v>
      </c>
      <c r="L19" s="12">
        <v>6.279018758774672E-08</v>
      </c>
      <c r="M19" s="12">
        <v>1.6466627243840901E-07</v>
      </c>
      <c r="N19" s="12">
        <v>1.2292248333861304E-07</v>
      </c>
      <c r="O19" s="12">
        <v>1.5296430749264727E-07</v>
      </c>
      <c r="P19" s="12">
        <v>7.817526811409636E-08</v>
      </c>
    </row>
    <row r="20" spans="1:16" ht="12.75" customHeight="1">
      <c r="A20" s="5" t="s">
        <v>370</v>
      </c>
      <c r="B20" s="5" t="s">
        <v>15</v>
      </c>
      <c r="C20" s="5" t="s">
        <v>40</v>
      </c>
      <c r="D20" s="5" t="s">
        <v>41</v>
      </c>
      <c r="E20" s="5" t="s">
        <v>45</v>
      </c>
      <c r="F20" s="5" t="s">
        <v>53</v>
      </c>
      <c r="G20" s="5" t="s">
        <v>20</v>
      </c>
      <c r="H20" s="5" t="s">
        <v>27</v>
      </c>
      <c r="I20" s="5" t="s">
        <v>23</v>
      </c>
      <c r="J20" s="12">
        <v>0.00046798786530124066</v>
      </c>
      <c r="K20" s="12">
        <v>0.00011535755860924278</v>
      </c>
      <c r="L20" s="12">
        <v>7.285336165180962E-05</v>
      </c>
      <c r="M20" s="12">
        <v>0.00019105678703453807</v>
      </c>
      <c r="N20" s="12">
        <v>0.00014262286000168146</v>
      </c>
      <c r="O20" s="12">
        <v>0.00017747938717346888</v>
      </c>
      <c r="P20" s="12">
        <v>9.070415775051554E-05</v>
      </c>
    </row>
    <row r="21" spans="1:16" ht="12.75" customHeight="1">
      <c r="A21" s="5" t="s">
        <v>370</v>
      </c>
      <c r="B21" s="5" t="s">
        <v>15</v>
      </c>
      <c r="C21" s="5" t="s">
        <v>40</v>
      </c>
      <c r="D21" s="5" t="s">
        <v>41</v>
      </c>
      <c r="E21" s="5" t="s">
        <v>45</v>
      </c>
      <c r="F21" s="5" t="s">
        <v>53</v>
      </c>
      <c r="G21" s="5" t="s">
        <v>20</v>
      </c>
      <c r="H21" s="5" t="s">
        <v>27</v>
      </c>
      <c r="I21" s="5" t="s">
        <v>24</v>
      </c>
      <c r="J21" s="12">
        <v>1.1908283665773435E-06</v>
      </c>
      <c r="K21" s="12">
        <v>2.935355022561748E-07</v>
      </c>
      <c r="L21" s="12">
        <v>1.8538055383049037E-07</v>
      </c>
      <c r="M21" s="12">
        <v>4.861575662467314E-07</v>
      </c>
      <c r="N21" s="12">
        <v>3.629139984282862E-07</v>
      </c>
      <c r="O21" s="12">
        <v>4.5160890783543485E-07</v>
      </c>
      <c r="P21" s="12">
        <v>2.3080317252733208E-07</v>
      </c>
    </row>
    <row r="22" spans="1:16" ht="12.75" customHeight="1">
      <c r="A22" s="5" t="s">
        <v>370</v>
      </c>
      <c r="B22" s="5" t="s">
        <v>15</v>
      </c>
      <c r="C22" s="5" t="s">
        <v>40</v>
      </c>
      <c r="D22" s="5" t="s">
        <v>41</v>
      </c>
      <c r="E22" s="5" t="s">
        <v>45</v>
      </c>
      <c r="F22" s="5" t="s">
        <v>46</v>
      </c>
      <c r="G22" s="5" t="s">
        <v>20</v>
      </c>
      <c r="H22" s="5" t="s">
        <v>21</v>
      </c>
      <c r="I22" s="5" t="s">
        <v>22</v>
      </c>
      <c r="J22" s="12">
        <v>0.00106773513135263</v>
      </c>
      <c r="K22" s="12">
        <v>0.0011149946413683642</v>
      </c>
      <c r="L22" s="12">
        <v>0.0009244611308035282</v>
      </c>
      <c r="M22" s="12">
        <v>0.001117615151050298</v>
      </c>
      <c r="N22" s="12">
        <v>0.0010768669778387782</v>
      </c>
      <c r="O22" s="12">
        <v>0.0011102349839053182</v>
      </c>
      <c r="P22" s="12">
        <v>0.0011427551707579573</v>
      </c>
    </row>
    <row r="23" spans="1:16" ht="12.75" customHeight="1">
      <c r="A23" s="5" t="s">
        <v>370</v>
      </c>
      <c r="B23" s="5" t="s">
        <v>15</v>
      </c>
      <c r="C23" s="5" t="s">
        <v>40</v>
      </c>
      <c r="D23" s="5" t="s">
        <v>41</v>
      </c>
      <c r="E23" s="5" t="s">
        <v>45</v>
      </c>
      <c r="F23" s="5" t="s">
        <v>46</v>
      </c>
      <c r="G23" s="5" t="s">
        <v>20</v>
      </c>
      <c r="H23" s="5" t="s">
        <v>21</v>
      </c>
      <c r="I23" s="5" t="s">
        <v>23</v>
      </c>
      <c r="J23" s="12">
        <v>4.932936306849151</v>
      </c>
      <c r="K23" s="12">
        <v>5.151275243121844</v>
      </c>
      <c r="L23" s="12">
        <v>4.2710104243123</v>
      </c>
      <c r="M23" s="12">
        <v>5.163381997852377</v>
      </c>
      <c r="N23" s="12">
        <v>4.975125437615155</v>
      </c>
      <c r="O23" s="12">
        <v>5.12928562564257</v>
      </c>
      <c r="P23" s="12">
        <v>5.279528888901763</v>
      </c>
    </row>
    <row r="24" spans="1:16" ht="12.75" customHeight="1">
      <c r="A24" s="5" t="s">
        <v>370</v>
      </c>
      <c r="B24" s="5" t="s">
        <v>15</v>
      </c>
      <c r="C24" s="5" t="s">
        <v>40</v>
      </c>
      <c r="D24" s="5" t="s">
        <v>41</v>
      </c>
      <c r="E24" s="5" t="s">
        <v>45</v>
      </c>
      <c r="F24" s="5" t="s">
        <v>46</v>
      </c>
      <c r="G24" s="5" t="s">
        <v>20</v>
      </c>
      <c r="H24" s="5" t="s">
        <v>21</v>
      </c>
      <c r="I24" s="5" t="s">
        <v>24</v>
      </c>
      <c r="J24" s="12">
        <v>0.023642706479951096</v>
      </c>
      <c r="K24" s="12">
        <v>0.02468916705887093</v>
      </c>
      <c r="L24" s="12">
        <v>0.020470210753506694</v>
      </c>
      <c r="M24" s="12">
        <v>0.024747192630399453</v>
      </c>
      <c r="N24" s="12">
        <v>0.023844911652144377</v>
      </c>
      <c r="O24" s="12">
        <v>0.02458377464361776</v>
      </c>
      <c r="P24" s="12">
        <v>0.025303864495354766</v>
      </c>
    </row>
    <row r="25" spans="1:16" ht="12.75" customHeight="1">
      <c r="A25" s="5" t="s">
        <v>370</v>
      </c>
      <c r="B25" s="5" t="s">
        <v>15</v>
      </c>
      <c r="C25" s="5" t="s">
        <v>40</v>
      </c>
      <c r="D25" s="5" t="s">
        <v>41</v>
      </c>
      <c r="E25" s="5" t="s">
        <v>45</v>
      </c>
      <c r="F25" s="5" t="s">
        <v>46</v>
      </c>
      <c r="G25" s="5" t="s">
        <v>20</v>
      </c>
      <c r="H25" s="5" t="s">
        <v>26</v>
      </c>
      <c r="I25" s="5" t="s">
        <v>22</v>
      </c>
      <c r="J25" s="12">
        <v>4.041464513875361E-06</v>
      </c>
      <c r="K25" s="12">
        <v>4.0285358266464706E-06</v>
      </c>
      <c r="L25" s="12">
        <v>4.650979159464842E-06</v>
      </c>
      <c r="M25" s="12">
        <v>3.5344231556632817E-06</v>
      </c>
      <c r="N25" s="12">
        <v>3.0265034278261985E-06</v>
      </c>
      <c r="O25" s="12">
        <v>2.5609706285309773E-06</v>
      </c>
      <c r="P25" s="12">
        <v>2.1521888743987717E-06</v>
      </c>
    </row>
    <row r="26" spans="1:16" ht="12.75" customHeight="1">
      <c r="A26" s="5" t="s">
        <v>370</v>
      </c>
      <c r="B26" s="5" t="s">
        <v>15</v>
      </c>
      <c r="C26" s="5" t="s">
        <v>40</v>
      </c>
      <c r="D26" s="5" t="s">
        <v>41</v>
      </c>
      <c r="E26" s="5" t="s">
        <v>45</v>
      </c>
      <c r="F26" s="5" t="s">
        <v>46</v>
      </c>
      <c r="G26" s="5" t="s">
        <v>20</v>
      </c>
      <c r="H26" s="5" t="s">
        <v>26</v>
      </c>
      <c r="I26" s="5" t="s">
        <v>23</v>
      </c>
      <c r="J26" s="12">
        <v>0.010174868040409062</v>
      </c>
      <c r="K26" s="12">
        <v>0.0101423185311809</v>
      </c>
      <c r="L26" s="12">
        <v>0.011709393721947911</v>
      </c>
      <c r="M26" s="12">
        <v>0.0088983310590437</v>
      </c>
      <c r="N26" s="12">
        <v>0.007619582677579575</v>
      </c>
      <c r="O26" s="12">
        <v>0.006447548434782513</v>
      </c>
      <c r="P26" s="12">
        <v>0.0055311254072048415</v>
      </c>
    </row>
    <row r="27" spans="1:16" ht="12.75" customHeight="1">
      <c r="A27" s="5" t="s">
        <v>370</v>
      </c>
      <c r="B27" s="5" t="s">
        <v>15</v>
      </c>
      <c r="C27" s="5" t="s">
        <v>40</v>
      </c>
      <c r="D27" s="5" t="s">
        <v>41</v>
      </c>
      <c r="E27" s="5" t="s">
        <v>45</v>
      </c>
      <c r="F27" s="5" t="s">
        <v>46</v>
      </c>
      <c r="G27" s="5" t="s">
        <v>20</v>
      </c>
      <c r="H27" s="5" t="s">
        <v>26</v>
      </c>
      <c r="I27" s="5" t="s">
        <v>24</v>
      </c>
      <c r="J27" s="12">
        <v>5.96597142524458E-06</v>
      </c>
      <c r="K27" s="12">
        <v>5.9468862202876475E-06</v>
      </c>
      <c r="L27" s="12">
        <v>6.865731140162384E-06</v>
      </c>
      <c r="M27" s="12">
        <v>5.217481801217226E-06</v>
      </c>
      <c r="N27" s="12">
        <v>4.467695536314864E-06</v>
      </c>
      <c r="O27" s="12">
        <v>3.7804804516409663E-06</v>
      </c>
      <c r="P27" s="12">
        <v>3.1770407193505673E-06</v>
      </c>
    </row>
    <row r="28" spans="1:16" ht="12.75" customHeight="1">
      <c r="A28" s="5" t="s">
        <v>370</v>
      </c>
      <c r="B28" s="5" t="s">
        <v>15</v>
      </c>
      <c r="C28" s="5" t="s">
        <v>40</v>
      </c>
      <c r="D28" s="5" t="s">
        <v>41</v>
      </c>
      <c r="E28" s="5" t="s">
        <v>45</v>
      </c>
      <c r="F28" s="5" t="s">
        <v>54</v>
      </c>
      <c r="G28" s="5" t="s">
        <v>20</v>
      </c>
      <c r="H28" s="5" t="s">
        <v>21</v>
      </c>
      <c r="I28" s="5" t="s">
        <v>22</v>
      </c>
      <c r="J28" s="12">
        <v>4.707086036764586E-05</v>
      </c>
      <c r="K28" s="12">
        <v>4.881294602644365E-05</v>
      </c>
      <c r="L28" s="12">
        <v>4.6110382139108366E-05</v>
      </c>
      <c r="M28" s="12">
        <v>4.5531970384884E-05</v>
      </c>
      <c r="N28" s="12">
        <v>4.880254990305661E-05</v>
      </c>
      <c r="O28" s="12">
        <v>4.8583693701435446E-05</v>
      </c>
      <c r="P28" s="12">
        <v>4.724014336137292E-05</v>
      </c>
    </row>
    <row r="29" spans="1:16" ht="12.75" customHeight="1">
      <c r="A29" s="5" t="s">
        <v>370</v>
      </c>
      <c r="B29" s="5" t="s">
        <v>15</v>
      </c>
      <c r="C29" s="5" t="s">
        <v>40</v>
      </c>
      <c r="D29" s="5" t="s">
        <v>41</v>
      </c>
      <c r="E29" s="5" t="s">
        <v>45</v>
      </c>
      <c r="F29" s="5" t="s">
        <v>54</v>
      </c>
      <c r="G29" s="5" t="s">
        <v>20</v>
      </c>
      <c r="H29" s="5" t="s">
        <v>21</v>
      </c>
      <c r="I29" s="5" t="s">
        <v>23</v>
      </c>
      <c r="J29" s="12">
        <v>0.20935325515895828</v>
      </c>
      <c r="K29" s="12">
        <v>0.2171013885176113</v>
      </c>
      <c r="L29" s="12">
        <v>0.20508141389489148</v>
      </c>
      <c r="M29" s="12">
        <v>0.20250885875943644</v>
      </c>
      <c r="N29" s="12">
        <v>0.21705515052121369</v>
      </c>
      <c r="O29" s="12">
        <v>0.21608176151019384</v>
      </c>
      <c r="P29" s="12">
        <v>0.21010616142629668</v>
      </c>
    </row>
    <row r="30" spans="1:16" ht="12.75" customHeight="1">
      <c r="A30" s="5" t="s">
        <v>370</v>
      </c>
      <c r="B30" s="5" t="s">
        <v>15</v>
      </c>
      <c r="C30" s="5" t="s">
        <v>40</v>
      </c>
      <c r="D30" s="5" t="s">
        <v>41</v>
      </c>
      <c r="E30" s="5" t="s">
        <v>45</v>
      </c>
      <c r="F30" s="5" t="s">
        <v>54</v>
      </c>
      <c r="G30" s="5" t="s">
        <v>20</v>
      </c>
      <c r="H30" s="5" t="s">
        <v>21</v>
      </c>
      <c r="I30" s="5" t="s">
        <v>24</v>
      </c>
      <c r="J30" s="12">
        <v>0.0010422833367121583</v>
      </c>
      <c r="K30" s="12">
        <v>0.0010808580905855378</v>
      </c>
      <c r="L30" s="12">
        <v>0.001021015604508828</v>
      </c>
      <c r="M30" s="12">
        <v>0.0010082079156652885</v>
      </c>
      <c r="N30" s="12">
        <v>0.0010806278907105392</v>
      </c>
      <c r="O30" s="12">
        <v>0.0010757817891032134</v>
      </c>
      <c r="P30" s="12">
        <v>0.0010460317458589718</v>
      </c>
    </row>
    <row r="31" spans="1:16" ht="12.75" customHeight="1">
      <c r="A31" s="5" t="s">
        <v>370</v>
      </c>
      <c r="B31" s="5" t="s">
        <v>15</v>
      </c>
      <c r="C31" s="5" t="s">
        <v>40</v>
      </c>
      <c r="D31" s="5" t="s">
        <v>41</v>
      </c>
      <c r="E31" s="5" t="s">
        <v>45</v>
      </c>
      <c r="F31" s="5" t="s">
        <v>54</v>
      </c>
      <c r="G31" s="5" t="s">
        <v>20</v>
      </c>
      <c r="H31" s="5" t="s">
        <v>27</v>
      </c>
      <c r="I31" s="5" t="s">
        <v>22</v>
      </c>
      <c r="J31" s="12">
        <v>1.4439735313834767E-07</v>
      </c>
      <c r="K31" s="12">
        <v>2.3626406602069797E-07</v>
      </c>
      <c r="L31" s="12">
        <v>1.4395743568596054E-07</v>
      </c>
      <c r="M31" s="12">
        <v>1.254261271261195E-07</v>
      </c>
      <c r="N31" s="12">
        <v>1.5516122516860336E-07</v>
      </c>
      <c r="O31" s="12">
        <v>1.5974612809738464E-07</v>
      </c>
      <c r="P31" s="12">
        <v>1.4667239628003826E-07</v>
      </c>
    </row>
    <row r="32" spans="1:16" ht="12.75" customHeight="1">
      <c r="A32" s="5" t="s">
        <v>370</v>
      </c>
      <c r="B32" s="5" t="s">
        <v>15</v>
      </c>
      <c r="C32" s="5" t="s">
        <v>40</v>
      </c>
      <c r="D32" s="5" t="s">
        <v>41</v>
      </c>
      <c r="E32" s="5" t="s">
        <v>45</v>
      </c>
      <c r="F32" s="5" t="s">
        <v>54</v>
      </c>
      <c r="G32" s="5" t="s">
        <v>20</v>
      </c>
      <c r="H32" s="5" t="s">
        <v>27</v>
      </c>
      <c r="I32" s="5" t="s">
        <v>23</v>
      </c>
      <c r="J32" s="12">
        <v>0.0001675394356013202</v>
      </c>
      <c r="K32" s="12">
        <v>0.00027412932033494847</v>
      </c>
      <c r="L32" s="12">
        <v>0.00016702901404523052</v>
      </c>
      <c r="M32" s="12">
        <v>0.0001455277544335323</v>
      </c>
      <c r="N32" s="12">
        <v>0.00018002839752229152</v>
      </c>
      <c r="O32" s="12">
        <v>0.00018534810756045883</v>
      </c>
      <c r="P32" s="12">
        <v>0.00017017909232385238</v>
      </c>
    </row>
    <row r="33" spans="1:16" ht="12.75" customHeight="1">
      <c r="A33" s="5" t="s">
        <v>370</v>
      </c>
      <c r="B33" s="5" t="s">
        <v>15</v>
      </c>
      <c r="C33" s="5" t="s">
        <v>40</v>
      </c>
      <c r="D33" s="5" t="s">
        <v>41</v>
      </c>
      <c r="E33" s="5" t="s">
        <v>45</v>
      </c>
      <c r="F33" s="5" t="s">
        <v>54</v>
      </c>
      <c r="G33" s="5" t="s">
        <v>20</v>
      </c>
      <c r="H33" s="5" t="s">
        <v>27</v>
      </c>
      <c r="I33" s="5" t="s">
        <v>24</v>
      </c>
      <c r="J33" s="12">
        <v>4.2631599497988355E-07</v>
      </c>
      <c r="K33" s="12">
        <v>6.975415282515844E-07</v>
      </c>
      <c r="L33" s="12">
        <v>4.250171910728359E-07</v>
      </c>
      <c r="M33" s="12">
        <v>3.703057086580671E-07</v>
      </c>
      <c r="N33" s="12">
        <v>4.580950457358766E-07</v>
      </c>
      <c r="O33" s="12">
        <v>4.716314258113261E-07</v>
      </c>
      <c r="P33" s="12">
        <v>4.330327890172559E-07</v>
      </c>
    </row>
    <row r="34" spans="1:16" ht="12.75" customHeight="1">
      <c r="A34" s="5" t="s">
        <v>370</v>
      </c>
      <c r="B34" s="5" t="s">
        <v>15</v>
      </c>
      <c r="C34" s="5" t="s">
        <v>40</v>
      </c>
      <c r="D34" s="5" t="s">
        <v>41</v>
      </c>
      <c r="E34" s="5" t="s">
        <v>45</v>
      </c>
      <c r="F34" s="5" t="s">
        <v>47</v>
      </c>
      <c r="G34" s="5" t="s">
        <v>20</v>
      </c>
      <c r="H34" s="5" t="s">
        <v>21</v>
      </c>
      <c r="I34" s="5" t="s">
        <v>22</v>
      </c>
      <c r="J34" s="12">
        <v>0.0025391271818625376</v>
      </c>
      <c r="K34" s="12">
        <v>0.0025314962649691038</v>
      </c>
      <c r="L34" s="12">
        <v>0.002410718011958101</v>
      </c>
      <c r="M34" s="12">
        <v>0.0025121315651147193</v>
      </c>
      <c r="N34" s="12">
        <v>0.002684433391151817</v>
      </c>
      <c r="O34" s="12">
        <v>0.0025464320940762567</v>
      </c>
      <c r="P34" s="12">
        <v>0.0026352349478325704</v>
      </c>
    </row>
    <row r="35" spans="1:16" ht="12.75" customHeight="1">
      <c r="A35" s="5" t="s">
        <v>370</v>
      </c>
      <c r="B35" s="5" t="s">
        <v>15</v>
      </c>
      <c r="C35" s="5" t="s">
        <v>40</v>
      </c>
      <c r="D35" s="5" t="s">
        <v>41</v>
      </c>
      <c r="E35" s="5" t="s">
        <v>45</v>
      </c>
      <c r="F35" s="5" t="s">
        <v>47</v>
      </c>
      <c r="G35" s="5" t="s">
        <v>20</v>
      </c>
      <c r="H35" s="5" t="s">
        <v>21</v>
      </c>
      <c r="I35" s="5" t="s">
        <v>23</v>
      </c>
      <c r="J35" s="12">
        <v>11.293070418379093</v>
      </c>
      <c r="K35" s="12">
        <v>11.259131007053062</v>
      </c>
      <c r="L35" s="12">
        <v>10.721955348423172</v>
      </c>
      <c r="M35" s="12">
        <v>11.173004199129275</v>
      </c>
      <c r="N35" s="12">
        <v>11.939337082551413</v>
      </c>
      <c r="O35" s="12">
        <v>11.32555988508202</v>
      </c>
      <c r="P35" s="12">
        <v>11.72052114893153</v>
      </c>
    </row>
    <row r="36" spans="1:16" ht="12.75" customHeight="1">
      <c r="A36" s="5" t="s">
        <v>370</v>
      </c>
      <c r="B36" s="5" t="s">
        <v>15</v>
      </c>
      <c r="C36" s="5" t="s">
        <v>40</v>
      </c>
      <c r="D36" s="5" t="s">
        <v>41</v>
      </c>
      <c r="E36" s="5" t="s">
        <v>45</v>
      </c>
      <c r="F36" s="5" t="s">
        <v>47</v>
      </c>
      <c r="G36" s="5" t="s">
        <v>20</v>
      </c>
      <c r="H36" s="5" t="s">
        <v>21</v>
      </c>
      <c r="I36" s="5" t="s">
        <v>24</v>
      </c>
      <c r="J36" s="12">
        <v>0.056223530455527616</v>
      </c>
      <c r="K36" s="12">
        <v>0.056054560152887296</v>
      </c>
      <c r="L36" s="12">
        <v>0.05338018455050081</v>
      </c>
      <c r="M36" s="12">
        <v>0.05562577037039736</v>
      </c>
      <c r="N36" s="12">
        <v>0.059441025089790225</v>
      </c>
      <c r="O36" s="12">
        <v>0.05638528208311712</v>
      </c>
      <c r="P36" s="12">
        <v>0.05835163098772121</v>
      </c>
    </row>
    <row r="37" spans="1:16" ht="12.75" customHeight="1">
      <c r="A37" s="5" t="s">
        <v>370</v>
      </c>
      <c r="B37" s="5" t="s">
        <v>15</v>
      </c>
      <c r="C37" s="5" t="s">
        <v>40</v>
      </c>
      <c r="D37" s="5" t="s">
        <v>41</v>
      </c>
      <c r="E37" s="5" t="s">
        <v>45</v>
      </c>
      <c r="F37" s="5" t="s">
        <v>47</v>
      </c>
      <c r="G37" s="5" t="s">
        <v>20</v>
      </c>
      <c r="H37" s="5" t="s">
        <v>27</v>
      </c>
      <c r="I37" s="5" t="s">
        <v>22</v>
      </c>
      <c r="J37" s="12">
        <v>4.185642876724044E-06</v>
      </c>
      <c r="K37" s="12">
        <v>4.0818817601108535E-06</v>
      </c>
      <c r="L37" s="12">
        <v>3.5959758601391722E-06</v>
      </c>
      <c r="M37" s="12">
        <v>4.298701125109023E-06</v>
      </c>
      <c r="N37" s="12">
        <v>3.3333213359707285E-06</v>
      </c>
      <c r="O37" s="12">
        <v>3.6881490341729727E-06</v>
      </c>
      <c r="P37" s="12">
        <v>3.4442462761201103E-06</v>
      </c>
    </row>
    <row r="38" spans="1:16" ht="12.75" customHeight="1">
      <c r="A38" s="5" t="s">
        <v>370</v>
      </c>
      <c r="B38" s="5" t="s">
        <v>15</v>
      </c>
      <c r="C38" s="5" t="s">
        <v>40</v>
      </c>
      <c r="D38" s="5" t="s">
        <v>41</v>
      </c>
      <c r="E38" s="5" t="s">
        <v>45</v>
      </c>
      <c r="F38" s="5" t="s">
        <v>47</v>
      </c>
      <c r="G38" s="5" t="s">
        <v>20</v>
      </c>
      <c r="H38" s="5" t="s">
        <v>27</v>
      </c>
      <c r="I38" s="5" t="s">
        <v>23</v>
      </c>
      <c r="J38" s="12">
        <v>0.0048564619084336845</v>
      </c>
      <c r="K38" s="12">
        <v>0.0047360713435312864</v>
      </c>
      <c r="L38" s="12">
        <v>0.004172290924657477</v>
      </c>
      <c r="M38" s="12">
        <v>0.004987639625426496</v>
      </c>
      <c r="N38" s="12">
        <v>0.003867541635415637</v>
      </c>
      <c r="O38" s="12">
        <v>0.004279236386049761</v>
      </c>
      <c r="P38" s="12">
        <v>0.003996244145972961</v>
      </c>
    </row>
    <row r="39" spans="1:16" ht="12.75" customHeight="1">
      <c r="A39" s="5" t="s">
        <v>370</v>
      </c>
      <c r="B39" s="5" t="s">
        <v>15</v>
      </c>
      <c r="C39" s="5" t="s">
        <v>40</v>
      </c>
      <c r="D39" s="5" t="s">
        <v>41</v>
      </c>
      <c r="E39" s="5" t="s">
        <v>45</v>
      </c>
      <c r="F39" s="5" t="s">
        <v>47</v>
      </c>
      <c r="G39" s="5" t="s">
        <v>20</v>
      </c>
      <c r="H39" s="5" t="s">
        <v>27</v>
      </c>
      <c r="I39" s="5" t="s">
        <v>24</v>
      </c>
      <c r="J39" s="12">
        <v>1.2357612302709083E-05</v>
      </c>
      <c r="K39" s="12">
        <v>1.2051269958422521E-05</v>
      </c>
      <c r="L39" s="12">
        <v>1.0616690634696602E-05</v>
      </c>
      <c r="M39" s="12">
        <v>1.2691403321750447E-05</v>
      </c>
      <c r="N39" s="12">
        <v>9.841234420485007E-06</v>
      </c>
      <c r="O39" s="12">
        <v>1.0888820958034488E-05</v>
      </c>
      <c r="P39" s="12">
        <v>1.0168727100926041E-05</v>
      </c>
    </row>
    <row r="40" spans="1:16" ht="12.75" customHeight="1">
      <c r="A40" s="5" t="s">
        <v>370</v>
      </c>
      <c r="B40" s="5" t="s">
        <v>15</v>
      </c>
      <c r="C40" s="5" t="s">
        <v>40</v>
      </c>
      <c r="D40" s="5" t="s">
        <v>41</v>
      </c>
      <c r="E40" s="5" t="s">
        <v>45</v>
      </c>
      <c r="F40" s="5" t="s">
        <v>48</v>
      </c>
      <c r="G40" s="5" t="s">
        <v>20</v>
      </c>
      <c r="H40" s="5" t="s">
        <v>21</v>
      </c>
      <c r="I40" s="5" t="s">
        <v>22</v>
      </c>
      <c r="J40" s="12">
        <v>0.0016629468346947972</v>
      </c>
      <c r="K40" s="12">
        <v>0.0015817306269770711</v>
      </c>
      <c r="L40" s="12">
        <v>0.0013667569325310654</v>
      </c>
      <c r="M40" s="12">
        <v>0.0013137517835611887</v>
      </c>
      <c r="N40" s="12">
        <v>0.0013768999574941738</v>
      </c>
      <c r="O40" s="12">
        <v>0.0014114587155987161</v>
      </c>
      <c r="P40" s="12">
        <v>0</v>
      </c>
    </row>
    <row r="41" spans="1:16" ht="12.75" customHeight="1">
      <c r="A41" s="5" t="s">
        <v>370</v>
      </c>
      <c r="B41" s="5" t="s">
        <v>15</v>
      </c>
      <c r="C41" s="5" t="s">
        <v>40</v>
      </c>
      <c r="D41" s="5" t="s">
        <v>41</v>
      </c>
      <c r="E41" s="5" t="s">
        <v>45</v>
      </c>
      <c r="F41" s="5" t="s">
        <v>48</v>
      </c>
      <c r="G41" s="5" t="s">
        <v>20</v>
      </c>
      <c r="H41" s="5" t="s">
        <v>21</v>
      </c>
      <c r="I41" s="5" t="s">
        <v>23</v>
      </c>
      <c r="J41" s="12">
        <v>7.396154017166384</v>
      </c>
      <c r="K41" s="12">
        <v>7.03493526474564</v>
      </c>
      <c r="L41" s="12">
        <v>6.078814166590548</v>
      </c>
      <c r="M41" s="12">
        <v>5.84306745641024</v>
      </c>
      <c r="N41" s="12">
        <v>6.123926477616944</v>
      </c>
      <c r="O41" s="12">
        <v>6.277630668424766</v>
      </c>
      <c r="P41" s="12">
        <v>0</v>
      </c>
    </row>
    <row r="42" spans="1:16" ht="12.75" customHeight="1">
      <c r="A42" s="5" t="s">
        <v>370</v>
      </c>
      <c r="B42" s="5" t="s">
        <v>15</v>
      </c>
      <c r="C42" s="5" t="s">
        <v>40</v>
      </c>
      <c r="D42" s="5" t="s">
        <v>41</v>
      </c>
      <c r="E42" s="5" t="s">
        <v>45</v>
      </c>
      <c r="F42" s="5" t="s">
        <v>48</v>
      </c>
      <c r="G42" s="5" t="s">
        <v>20</v>
      </c>
      <c r="H42" s="5" t="s">
        <v>21</v>
      </c>
      <c r="I42" s="5" t="s">
        <v>24</v>
      </c>
      <c r="J42" s="12">
        <v>0.03682239419681337</v>
      </c>
      <c r="K42" s="12">
        <v>0.035024035311635136</v>
      </c>
      <c r="L42" s="12">
        <v>0.030263903506045017</v>
      </c>
      <c r="M42" s="12">
        <v>0.02909021806456918</v>
      </c>
      <c r="N42" s="12">
        <v>0.030488499058799558</v>
      </c>
      <c r="O42" s="12">
        <v>0.031253728702543</v>
      </c>
      <c r="P42" s="12">
        <v>0</v>
      </c>
    </row>
    <row r="43" spans="1:16" ht="12.75" customHeight="1">
      <c r="A43" s="5" t="s">
        <v>370</v>
      </c>
      <c r="B43" s="5" t="s">
        <v>15</v>
      </c>
      <c r="C43" s="5" t="s">
        <v>40</v>
      </c>
      <c r="D43" s="5" t="s">
        <v>41</v>
      </c>
      <c r="E43" s="5" t="s">
        <v>45</v>
      </c>
      <c r="F43" s="5" t="s">
        <v>48</v>
      </c>
      <c r="G43" s="5" t="s">
        <v>20</v>
      </c>
      <c r="H43" s="5" t="s">
        <v>26</v>
      </c>
      <c r="I43" s="5" t="s">
        <v>22</v>
      </c>
      <c r="J43" s="12">
        <v>1.0544922426023815E-05</v>
      </c>
      <c r="K43" s="12">
        <v>4.645249084427631E-06</v>
      </c>
      <c r="L43" s="12">
        <v>2.4507762591153835E-06</v>
      </c>
      <c r="M43" s="12">
        <v>3.2938742863847952E-06</v>
      </c>
      <c r="N43" s="12">
        <v>2.416667794844836E-06</v>
      </c>
      <c r="O43" s="12">
        <v>2.52108193124575E-06</v>
      </c>
      <c r="P43" s="12">
        <v>0</v>
      </c>
    </row>
    <row r="44" spans="1:16" ht="12.75" customHeight="1">
      <c r="A44" s="5" t="s">
        <v>370</v>
      </c>
      <c r="B44" s="5" t="s">
        <v>15</v>
      </c>
      <c r="C44" s="5" t="s">
        <v>40</v>
      </c>
      <c r="D44" s="5" t="s">
        <v>41</v>
      </c>
      <c r="E44" s="5" t="s">
        <v>45</v>
      </c>
      <c r="F44" s="5" t="s">
        <v>48</v>
      </c>
      <c r="G44" s="5" t="s">
        <v>20</v>
      </c>
      <c r="H44" s="5" t="s">
        <v>26</v>
      </c>
      <c r="I44" s="5" t="s">
        <v>23</v>
      </c>
      <c r="J44" s="12">
        <v>0.026548097555422808</v>
      </c>
      <c r="K44" s="12">
        <v>0.011694967575889944</v>
      </c>
      <c r="L44" s="12">
        <v>0.006187626536109411</v>
      </c>
      <c r="M44" s="12">
        <v>0.008316248317339134</v>
      </c>
      <c r="N44" s="12">
        <v>0.006101510784889199</v>
      </c>
      <c r="O44" s="12">
        <v>0.00636513161879284</v>
      </c>
      <c r="P44" s="12">
        <v>0</v>
      </c>
    </row>
    <row r="45" spans="1:16" ht="12.75" customHeight="1">
      <c r="A45" s="5" t="s">
        <v>370</v>
      </c>
      <c r="B45" s="5" t="s">
        <v>15</v>
      </c>
      <c r="C45" s="5" t="s">
        <v>40</v>
      </c>
      <c r="D45" s="5" t="s">
        <v>41</v>
      </c>
      <c r="E45" s="5" t="s">
        <v>45</v>
      </c>
      <c r="F45" s="5" t="s">
        <v>48</v>
      </c>
      <c r="G45" s="5" t="s">
        <v>20</v>
      </c>
      <c r="H45" s="5" t="s">
        <v>26</v>
      </c>
      <c r="I45" s="5" t="s">
        <v>24</v>
      </c>
      <c r="J45" s="12">
        <v>1.5566314057463723E-05</v>
      </c>
      <c r="K45" s="12">
        <v>6.8572724579645985E-06</v>
      </c>
      <c r="L45" s="12">
        <v>3.6178125729798517E-06</v>
      </c>
      <c r="M45" s="12">
        <v>4.862385851329934E-06</v>
      </c>
      <c r="N45" s="12">
        <v>3.567461982866186E-06</v>
      </c>
      <c r="O45" s="12">
        <v>3.721597136600869E-06</v>
      </c>
      <c r="P45" s="12">
        <v>0</v>
      </c>
    </row>
    <row r="46" spans="1:16" ht="12.75" customHeight="1">
      <c r="A46" s="5" t="s">
        <v>370</v>
      </c>
      <c r="B46" s="5" t="s">
        <v>15</v>
      </c>
      <c r="C46" s="5" t="s">
        <v>40</v>
      </c>
      <c r="D46" s="5" t="s">
        <v>41</v>
      </c>
      <c r="E46" s="5" t="s">
        <v>45</v>
      </c>
      <c r="F46" s="5" t="s">
        <v>49</v>
      </c>
      <c r="G46" s="5" t="s">
        <v>20</v>
      </c>
      <c r="H46" s="5" t="s">
        <v>21</v>
      </c>
      <c r="I46" s="5" t="s">
        <v>22</v>
      </c>
      <c r="J46" s="12">
        <v>0.0007974240024930152</v>
      </c>
      <c r="K46" s="12">
        <v>0.0007734586117220221</v>
      </c>
      <c r="L46" s="12">
        <v>0.000771393093492652</v>
      </c>
      <c r="M46" s="12">
        <v>0.0007068413534513639</v>
      </c>
      <c r="N46" s="12">
        <v>0.0007569860405240701</v>
      </c>
      <c r="O46" s="12">
        <v>0.0007032872807824343</v>
      </c>
      <c r="P46" s="12">
        <v>0.0007395322698895239</v>
      </c>
    </row>
    <row r="47" spans="1:16" ht="12.75" customHeight="1">
      <c r="A47" s="5" t="s">
        <v>370</v>
      </c>
      <c r="B47" s="5" t="s">
        <v>15</v>
      </c>
      <c r="C47" s="5" t="s">
        <v>40</v>
      </c>
      <c r="D47" s="5" t="s">
        <v>41</v>
      </c>
      <c r="E47" s="5" t="s">
        <v>45</v>
      </c>
      <c r="F47" s="5" t="s">
        <v>49</v>
      </c>
      <c r="G47" s="5" t="s">
        <v>20</v>
      </c>
      <c r="H47" s="5" t="s">
        <v>21</v>
      </c>
      <c r="I47" s="5" t="s">
        <v>23</v>
      </c>
      <c r="J47" s="12">
        <v>3.5466381825165536</v>
      </c>
      <c r="K47" s="12">
        <v>3.440049254039851</v>
      </c>
      <c r="L47" s="12">
        <v>3.4308626158196995</v>
      </c>
      <c r="M47" s="12">
        <v>3.143761067255113</v>
      </c>
      <c r="N47" s="12">
        <v>3.3667855326165785</v>
      </c>
      <c r="O47" s="12">
        <v>3.12795390595616</v>
      </c>
      <c r="P47" s="12">
        <v>3.289157809889597</v>
      </c>
    </row>
    <row r="48" spans="1:16" ht="12.75" customHeight="1">
      <c r="A48" s="5" t="s">
        <v>370</v>
      </c>
      <c r="B48" s="5" t="s">
        <v>15</v>
      </c>
      <c r="C48" s="5" t="s">
        <v>40</v>
      </c>
      <c r="D48" s="5" t="s">
        <v>41</v>
      </c>
      <c r="E48" s="5" t="s">
        <v>45</v>
      </c>
      <c r="F48" s="5" t="s">
        <v>49</v>
      </c>
      <c r="G48" s="5" t="s">
        <v>20</v>
      </c>
      <c r="H48" s="5" t="s">
        <v>21</v>
      </c>
      <c r="I48" s="5" t="s">
        <v>24</v>
      </c>
      <c r="J48" s="12">
        <v>0.017657245769488194</v>
      </c>
      <c r="K48" s="12">
        <v>0.017126583545273345</v>
      </c>
      <c r="L48" s="12">
        <v>0.017080847070194437</v>
      </c>
      <c r="M48" s="12">
        <v>0.015651487112137343</v>
      </c>
      <c r="N48" s="12">
        <v>0.016761833754461553</v>
      </c>
      <c r="O48" s="12">
        <v>0.015572789788753904</v>
      </c>
      <c r="P48" s="12">
        <v>0.016375357404696603</v>
      </c>
    </row>
    <row r="49" spans="1:16" ht="12.75" customHeight="1">
      <c r="A49" s="5" t="s">
        <v>370</v>
      </c>
      <c r="B49" s="5" t="s">
        <v>15</v>
      </c>
      <c r="C49" s="5" t="s">
        <v>40</v>
      </c>
      <c r="D49" s="5" t="s">
        <v>41</v>
      </c>
      <c r="E49" s="5" t="s">
        <v>45</v>
      </c>
      <c r="F49" s="5" t="s">
        <v>49</v>
      </c>
      <c r="G49" s="5" t="s">
        <v>20</v>
      </c>
      <c r="H49" s="5" t="s">
        <v>27</v>
      </c>
      <c r="I49" s="5" t="s">
        <v>22</v>
      </c>
      <c r="J49" s="12">
        <v>2.934112385591871E-06</v>
      </c>
      <c r="K49" s="12">
        <v>2.526760341921354E-06</v>
      </c>
      <c r="L49" s="12">
        <v>2.536869749835914E-06</v>
      </c>
      <c r="M49" s="12">
        <v>3.2048527585985892E-06</v>
      </c>
      <c r="N49" s="12">
        <v>1.963517398565621E-06</v>
      </c>
      <c r="O49" s="12">
        <v>3.051065084218861E-06</v>
      </c>
      <c r="P49" s="12">
        <v>1.3656639409767412E-06</v>
      </c>
    </row>
    <row r="50" spans="1:16" ht="12.75" customHeight="1">
      <c r="A50" s="5" t="s">
        <v>370</v>
      </c>
      <c r="B50" s="5" t="s">
        <v>15</v>
      </c>
      <c r="C50" s="5" t="s">
        <v>40</v>
      </c>
      <c r="D50" s="5" t="s">
        <v>41</v>
      </c>
      <c r="E50" s="5" t="s">
        <v>45</v>
      </c>
      <c r="F50" s="5" t="s">
        <v>49</v>
      </c>
      <c r="G50" s="5" t="s">
        <v>20</v>
      </c>
      <c r="H50" s="5" t="s">
        <v>27</v>
      </c>
      <c r="I50" s="5" t="s">
        <v>23</v>
      </c>
      <c r="J50" s="12">
        <v>0.0034043527972560618</v>
      </c>
      <c r="K50" s="12">
        <v>0.002931715799386616</v>
      </c>
      <c r="L50" s="12">
        <v>0.002943445408409616</v>
      </c>
      <c r="M50" s="12">
        <v>0.0037184838273766566</v>
      </c>
      <c r="N50" s="12">
        <v>0.002278203786975737</v>
      </c>
      <c r="O50" s="12">
        <v>0.0035400491150496707</v>
      </c>
      <c r="P50" s="12">
        <v>0.0015845343485839467</v>
      </c>
    </row>
    <row r="51" spans="1:16" ht="12.75" customHeight="1">
      <c r="A51" s="5" t="s">
        <v>370</v>
      </c>
      <c r="B51" s="5" t="s">
        <v>15</v>
      </c>
      <c r="C51" s="5" t="s">
        <v>40</v>
      </c>
      <c r="D51" s="5" t="s">
        <v>41</v>
      </c>
      <c r="E51" s="5" t="s">
        <v>45</v>
      </c>
      <c r="F51" s="5" t="s">
        <v>49</v>
      </c>
      <c r="G51" s="5" t="s">
        <v>20</v>
      </c>
      <c r="H51" s="5" t="s">
        <v>27</v>
      </c>
      <c r="I51" s="5" t="s">
        <v>24</v>
      </c>
      <c r="J51" s="12">
        <v>8.662617519366477E-06</v>
      </c>
      <c r="K51" s="12">
        <v>7.459959104720187E-06</v>
      </c>
      <c r="L51" s="12">
        <v>7.489805928086983E-06</v>
      </c>
      <c r="M51" s="12">
        <v>9.461946239672025E-06</v>
      </c>
      <c r="N51" s="12">
        <v>5.797051367193736E-06</v>
      </c>
      <c r="O51" s="12">
        <v>9.007906439122353E-06</v>
      </c>
      <c r="P51" s="12">
        <v>4.031960206693236E-06</v>
      </c>
    </row>
    <row r="52" spans="1:16" ht="12.75" customHeight="1">
      <c r="A52" s="5" t="s">
        <v>370</v>
      </c>
      <c r="B52" s="5" t="s">
        <v>15</v>
      </c>
      <c r="C52" s="5" t="s">
        <v>40</v>
      </c>
      <c r="D52" s="5" t="s">
        <v>41</v>
      </c>
      <c r="E52" s="5" t="s">
        <v>45</v>
      </c>
      <c r="F52" s="5" t="s">
        <v>50</v>
      </c>
      <c r="G52" s="5" t="s">
        <v>20</v>
      </c>
      <c r="H52" s="5" t="s">
        <v>21</v>
      </c>
      <c r="I52" s="5" t="s">
        <v>22</v>
      </c>
      <c r="J52" s="12">
        <v>0.00027998364774361074</v>
      </c>
      <c r="K52" s="12">
        <v>0.00025283684628594745</v>
      </c>
      <c r="L52" s="12">
        <v>0.00026217056844477226</v>
      </c>
      <c r="M52" s="12">
        <v>0.0002519642612355135</v>
      </c>
      <c r="N52" s="12">
        <v>0.0002521466377395089</v>
      </c>
      <c r="O52" s="12">
        <v>0.00024983926290045273</v>
      </c>
      <c r="P52" s="12">
        <v>0.00023282532915336982</v>
      </c>
    </row>
    <row r="53" spans="1:16" ht="12.75" customHeight="1">
      <c r="A53" s="5" t="s">
        <v>370</v>
      </c>
      <c r="B53" s="5" t="s">
        <v>15</v>
      </c>
      <c r="C53" s="5" t="s">
        <v>40</v>
      </c>
      <c r="D53" s="5" t="s">
        <v>41</v>
      </c>
      <c r="E53" s="5" t="s">
        <v>45</v>
      </c>
      <c r="F53" s="5" t="s">
        <v>50</v>
      </c>
      <c r="G53" s="5" t="s">
        <v>20</v>
      </c>
      <c r="H53" s="5" t="s">
        <v>21</v>
      </c>
      <c r="I53" s="5" t="s">
        <v>23</v>
      </c>
      <c r="J53" s="12">
        <v>1.2452606047263448</v>
      </c>
      <c r="K53" s="12">
        <v>1.124521973481309</v>
      </c>
      <c r="L53" s="12">
        <v>1.1660348139400822</v>
      </c>
      <c r="M53" s="12">
        <v>1.1206410475903315</v>
      </c>
      <c r="N53" s="12">
        <v>1.1214521888033395</v>
      </c>
      <c r="O53" s="12">
        <v>1.1111898645191565</v>
      </c>
      <c r="P53" s="12">
        <v>1.0355183687107017</v>
      </c>
    </row>
    <row r="54" spans="1:16" ht="12.75" customHeight="1">
      <c r="A54" s="5" t="s">
        <v>370</v>
      </c>
      <c r="B54" s="5" t="s">
        <v>15</v>
      </c>
      <c r="C54" s="5" t="s">
        <v>40</v>
      </c>
      <c r="D54" s="5" t="s">
        <v>41</v>
      </c>
      <c r="E54" s="5" t="s">
        <v>45</v>
      </c>
      <c r="F54" s="5" t="s">
        <v>50</v>
      </c>
      <c r="G54" s="5" t="s">
        <v>20</v>
      </c>
      <c r="H54" s="5" t="s">
        <v>21</v>
      </c>
      <c r="I54" s="5" t="s">
        <v>24</v>
      </c>
      <c r="J54" s="12">
        <v>0.006199637914322809</v>
      </c>
      <c r="K54" s="12">
        <v>0.005598530167760266</v>
      </c>
      <c r="L54" s="12">
        <v>0.005805205444134243</v>
      </c>
      <c r="M54" s="12">
        <v>0.005579208641643515</v>
      </c>
      <c r="N54" s="12">
        <v>0.005583246978517698</v>
      </c>
      <c r="O54" s="12">
        <v>0.0055321551070814535</v>
      </c>
      <c r="P54" s="12">
        <v>0.0051554180026817595</v>
      </c>
    </row>
    <row r="55" spans="1:16" ht="12.75" customHeight="1">
      <c r="A55" s="5" t="s">
        <v>370</v>
      </c>
      <c r="B55" s="5" t="s">
        <v>15</v>
      </c>
      <c r="C55" s="5" t="s">
        <v>40</v>
      </c>
      <c r="D55" s="5" t="s">
        <v>41</v>
      </c>
      <c r="E55" s="5" t="s">
        <v>45</v>
      </c>
      <c r="F55" s="5" t="s">
        <v>50</v>
      </c>
      <c r="G55" s="5" t="s">
        <v>20</v>
      </c>
      <c r="H55" s="5" t="s">
        <v>27</v>
      </c>
      <c r="I55" s="5" t="s">
        <v>22</v>
      </c>
      <c r="J55" s="12">
        <v>2.0944704956812553E-06</v>
      </c>
      <c r="K55" s="12">
        <v>1.8369453082161414E-06</v>
      </c>
      <c r="L55" s="12">
        <v>2.8369045949841467E-06</v>
      </c>
      <c r="M55" s="12">
        <v>2.0884318934714303E-06</v>
      </c>
      <c r="N55" s="12">
        <v>1.4231303578002476E-06</v>
      </c>
      <c r="O55" s="12">
        <v>2.541576009877943E-06</v>
      </c>
      <c r="P55" s="12">
        <v>1.2191469806500962E-06</v>
      </c>
    </row>
    <row r="56" spans="1:16" ht="12.75" customHeight="1">
      <c r="A56" s="5" t="s">
        <v>370</v>
      </c>
      <c r="B56" s="5" t="s">
        <v>15</v>
      </c>
      <c r="C56" s="5" t="s">
        <v>40</v>
      </c>
      <c r="D56" s="5" t="s">
        <v>41</v>
      </c>
      <c r="E56" s="5" t="s">
        <v>45</v>
      </c>
      <c r="F56" s="5" t="s">
        <v>50</v>
      </c>
      <c r="G56" s="5" t="s">
        <v>20</v>
      </c>
      <c r="H56" s="5" t="s">
        <v>27</v>
      </c>
      <c r="I56" s="5" t="s">
        <v>23</v>
      </c>
      <c r="J56" s="12">
        <v>0.002430144300455771</v>
      </c>
      <c r="K56" s="12">
        <v>0.002131346409612915</v>
      </c>
      <c r="L56" s="12">
        <v>0.0032915658380736055</v>
      </c>
      <c r="M56" s="12">
        <v>0.002423137911598451</v>
      </c>
      <c r="N56" s="12">
        <v>0.0016512107164770343</v>
      </c>
      <c r="O56" s="12">
        <v>0.0029489059250610477</v>
      </c>
      <c r="P56" s="12">
        <v>0.0014145356034156184</v>
      </c>
    </row>
    <row r="57" spans="1:16" ht="12.75" customHeight="1">
      <c r="A57" s="5" t="s">
        <v>370</v>
      </c>
      <c r="B57" s="5" t="s">
        <v>15</v>
      </c>
      <c r="C57" s="5" t="s">
        <v>40</v>
      </c>
      <c r="D57" s="5" t="s">
        <v>41</v>
      </c>
      <c r="E57" s="5" t="s">
        <v>45</v>
      </c>
      <c r="F57" s="5" t="s">
        <v>50</v>
      </c>
      <c r="G57" s="5" t="s">
        <v>20</v>
      </c>
      <c r="H57" s="5" t="s">
        <v>27</v>
      </c>
      <c r="I57" s="5" t="s">
        <v>24</v>
      </c>
      <c r="J57" s="12">
        <v>6.1836747967732295E-06</v>
      </c>
      <c r="K57" s="12">
        <v>5.423362338542894E-06</v>
      </c>
      <c r="L57" s="12">
        <v>8.375623089953194E-06</v>
      </c>
      <c r="M57" s="12">
        <v>6.165846542629936E-06</v>
      </c>
      <c r="N57" s="12">
        <v>4.201622961124541E-06</v>
      </c>
      <c r="O57" s="12">
        <v>7.503700600592021E-06</v>
      </c>
      <c r="P57" s="12">
        <v>3.5993863238240943E-06</v>
      </c>
    </row>
    <row r="58" spans="1:16" ht="12.75" customHeight="1">
      <c r="A58" s="5" t="s">
        <v>370</v>
      </c>
      <c r="B58" s="5" t="s">
        <v>15</v>
      </c>
      <c r="C58" s="5" t="s">
        <v>40</v>
      </c>
      <c r="D58" s="5" t="s">
        <v>41</v>
      </c>
      <c r="E58" s="5" t="s">
        <v>45</v>
      </c>
      <c r="F58" s="5" t="s">
        <v>51</v>
      </c>
      <c r="G58" s="5" t="s">
        <v>20</v>
      </c>
      <c r="H58" s="5" t="s">
        <v>21</v>
      </c>
      <c r="I58" s="5" t="s">
        <v>22</v>
      </c>
      <c r="J58" s="12">
        <v>0.00011735198022881001</v>
      </c>
      <c r="K58" s="12">
        <v>0.0006188115318145936</v>
      </c>
      <c r="L58" s="12">
        <v>0.0006264576940387292</v>
      </c>
      <c r="M58" s="12">
        <v>0.0005855151052792793</v>
      </c>
      <c r="N58" s="12">
        <v>0.0006323159180774276</v>
      </c>
      <c r="O58" s="12">
        <v>0.0006267334584059135</v>
      </c>
      <c r="P58" s="12">
        <v>0.0006245619133528063</v>
      </c>
    </row>
    <row r="59" spans="1:16" ht="12.75" customHeight="1">
      <c r="A59" s="5" t="s">
        <v>370</v>
      </c>
      <c r="B59" s="5" t="s">
        <v>15</v>
      </c>
      <c r="C59" s="5" t="s">
        <v>40</v>
      </c>
      <c r="D59" s="5" t="s">
        <v>41</v>
      </c>
      <c r="E59" s="5" t="s">
        <v>45</v>
      </c>
      <c r="F59" s="5" t="s">
        <v>51</v>
      </c>
      <c r="G59" s="5" t="s">
        <v>20</v>
      </c>
      <c r="H59" s="5" t="s">
        <v>21</v>
      </c>
      <c r="I59" s="5" t="s">
        <v>23</v>
      </c>
      <c r="J59" s="12">
        <v>0.5421661486571022</v>
      </c>
      <c r="K59" s="12">
        <v>2.8589092769834226</v>
      </c>
      <c r="L59" s="12">
        <v>2.8942345464589287</v>
      </c>
      <c r="M59" s="12">
        <v>2.705079786390271</v>
      </c>
      <c r="N59" s="12">
        <v>2.9212995415177163</v>
      </c>
      <c r="O59" s="12">
        <v>2.8955085778353205</v>
      </c>
      <c r="P59" s="12">
        <v>2.885476039689965</v>
      </c>
    </row>
    <row r="60" spans="1:16" ht="12.75" customHeight="1">
      <c r="A60" s="5" t="s">
        <v>370</v>
      </c>
      <c r="B60" s="5" t="s">
        <v>15</v>
      </c>
      <c r="C60" s="5" t="s">
        <v>40</v>
      </c>
      <c r="D60" s="5" t="s">
        <v>41</v>
      </c>
      <c r="E60" s="5" t="s">
        <v>45</v>
      </c>
      <c r="F60" s="5" t="s">
        <v>51</v>
      </c>
      <c r="G60" s="5" t="s">
        <v>20</v>
      </c>
      <c r="H60" s="5" t="s">
        <v>21</v>
      </c>
      <c r="I60" s="5" t="s">
        <v>24</v>
      </c>
      <c r="J60" s="12">
        <v>0.0025985081336379356</v>
      </c>
      <c r="K60" s="12">
        <v>0.013702255347323142</v>
      </c>
      <c r="L60" s="12">
        <v>0.01387156322514329</v>
      </c>
      <c r="M60" s="12">
        <v>0.012964977331184046</v>
      </c>
      <c r="N60" s="12">
        <v>0.01400128104314304</v>
      </c>
      <c r="O60" s="12">
        <v>0.01387766943613094</v>
      </c>
      <c r="P60" s="12">
        <v>0.013829585224240711</v>
      </c>
    </row>
    <row r="61" spans="1:16" ht="12.75" customHeight="1">
      <c r="A61" s="5" t="s">
        <v>370</v>
      </c>
      <c r="B61" s="5" t="s">
        <v>15</v>
      </c>
      <c r="C61" s="5" t="s">
        <v>40</v>
      </c>
      <c r="D61" s="5" t="s">
        <v>41</v>
      </c>
      <c r="E61" s="5" t="s">
        <v>45</v>
      </c>
      <c r="F61" s="5" t="s">
        <v>51</v>
      </c>
      <c r="G61" s="5" t="s">
        <v>20</v>
      </c>
      <c r="H61" s="5" t="s">
        <v>27</v>
      </c>
      <c r="I61" s="5" t="s">
        <v>22</v>
      </c>
      <c r="J61" s="12">
        <v>7.271137160322723E-07</v>
      </c>
      <c r="K61" s="12">
        <v>4.284192698679445E-06</v>
      </c>
      <c r="L61" s="12">
        <v>4.104726530505093E-06</v>
      </c>
      <c r="M61" s="12">
        <v>6.601459717191353E-06</v>
      </c>
      <c r="N61" s="12">
        <v>3.998947721923489E-06</v>
      </c>
      <c r="O61" s="12">
        <v>4.258360150615964E-06</v>
      </c>
      <c r="P61" s="12">
        <v>4.846842662096692E-06</v>
      </c>
    </row>
    <row r="62" spans="1:16" ht="12.75" customHeight="1">
      <c r="A62" s="5" t="s">
        <v>370</v>
      </c>
      <c r="B62" s="5" t="s">
        <v>15</v>
      </c>
      <c r="C62" s="5" t="s">
        <v>40</v>
      </c>
      <c r="D62" s="5" t="s">
        <v>41</v>
      </c>
      <c r="E62" s="5" t="s">
        <v>45</v>
      </c>
      <c r="F62" s="5" t="s">
        <v>51</v>
      </c>
      <c r="G62" s="5" t="s">
        <v>20</v>
      </c>
      <c r="H62" s="5" t="s">
        <v>27</v>
      </c>
      <c r="I62" s="5" t="s">
        <v>23</v>
      </c>
      <c r="J62" s="12">
        <v>0.0008436458075883776</v>
      </c>
      <c r="K62" s="12">
        <v>0.004970805981854471</v>
      </c>
      <c r="L62" s="12">
        <v>0.004762577369127375</v>
      </c>
      <c r="M62" s="12">
        <v>0.0076594536611998875</v>
      </c>
      <c r="N62" s="12">
        <v>0.004639845743490427</v>
      </c>
      <c r="O62" s="12">
        <v>0.004940833337421348</v>
      </c>
      <c r="P62" s="12">
        <v>0.00562362997940872</v>
      </c>
    </row>
    <row r="63" spans="1:16" ht="12.75" customHeight="1">
      <c r="A63" s="5" t="s">
        <v>370</v>
      </c>
      <c r="B63" s="5" t="s">
        <v>15</v>
      </c>
      <c r="C63" s="5" t="s">
        <v>40</v>
      </c>
      <c r="D63" s="5" t="s">
        <v>41</v>
      </c>
      <c r="E63" s="5" t="s">
        <v>45</v>
      </c>
      <c r="F63" s="5" t="s">
        <v>51</v>
      </c>
      <c r="G63" s="5" t="s">
        <v>20</v>
      </c>
      <c r="H63" s="5" t="s">
        <v>27</v>
      </c>
      <c r="I63" s="5" t="s">
        <v>24</v>
      </c>
      <c r="J63" s="12">
        <v>2.146716685428613E-06</v>
      </c>
      <c r="K63" s="12">
        <v>1.2648568919910742E-05</v>
      </c>
      <c r="L63" s="12">
        <v>1.2118716423395985E-05</v>
      </c>
      <c r="M63" s="12">
        <v>1.94900239269459E-05</v>
      </c>
      <c r="N63" s="12">
        <v>1.180641708377411E-05</v>
      </c>
      <c r="O63" s="12">
        <v>1.2572301397056656E-05</v>
      </c>
      <c r="P63" s="12">
        <v>1.430972595476166E-05</v>
      </c>
    </row>
    <row r="64" spans="1:16" ht="12.75" customHeight="1">
      <c r="A64" s="5" t="s">
        <v>370</v>
      </c>
      <c r="B64" s="5" t="s">
        <v>15</v>
      </c>
      <c r="C64" s="5" t="s">
        <v>40</v>
      </c>
      <c r="D64" s="5" t="s">
        <v>41</v>
      </c>
      <c r="E64" s="5" t="s">
        <v>45</v>
      </c>
      <c r="F64" s="5" t="s">
        <v>51</v>
      </c>
      <c r="G64" s="5" t="s">
        <v>20</v>
      </c>
      <c r="H64" s="5" t="s">
        <v>33</v>
      </c>
      <c r="I64" s="5" t="s">
        <v>22</v>
      </c>
      <c r="J64" s="12">
        <v>0</v>
      </c>
      <c r="K64" s="12">
        <v>0</v>
      </c>
      <c r="L64" s="12">
        <v>0</v>
      </c>
      <c r="M64" s="12">
        <v>0</v>
      </c>
      <c r="N64" s="12">
        <v>0</v>
      </c>
      <c r="O64" s="12">
        <v>0</v>
      </c>
      <c r="P64" s="12">
        <v>0</v>
      </c>
    </row>
    <row r="65" spans="1:16" ht="12.75" customHeight="1">
      <c r="A65" s="5" t="s">
        <v>370</v>
      </c>
      <c r="B65" s="5" t="s">
        <v>15</v>
      </c>
      <c r="C65" s="5" t="s">
        <v>40</v>
      </c>
      <c r="D65" s="5" t="s">
        <v>41</v>
      </c>
      <c r="E65" s="5" t="s">
        <v>45</v>
      </c>
      <c r="F65" s="5" t="s">
        <v>51</v>
      </c>
      <c r="G65" s="5" t="s">
        <v>20</v>
      </c>
      <c r="H65" s="5" t="s">
        <v>33</v>
      </c>
      <c r="I65" s="5" t="s">
        <v>23</v>
      </c>
      <c r="J65" s="12">
        <v>0</v>
      </c>
      <c r="K65" s="12">
        <v>0</v>
      </c>
      <c r="L65" s="12">
        <v>0</v>
      </c>
      <c r="M65" s="12">
        <v>0</v>
      </c>
      <c r="N65" s="12">
        <v>0</v>
      </c>
      <c r="O65" s="12">
        <v>0</v>
      </c>
      <c r="P65" s="12">
        <v>0</v>
      </c>
    </row>
    <row r="66" spans="1:16" ht="12.75" customHeight="1">
      <c r="A66" s="5" t="s">
        <v>370</v>
      </c>
      <c r="B66" s="5" t="s">
        <v>15</v>
      </c>
      <c r="C66" s="5" t="s">
        <v>40</v>
      </c>
      <c r="D66" s="5" t="s">
        <v>41</v>
      </c>
      <c r="E66" s="5" t="s">
        <v>45</v>
      </c>
      <c r="F66" s="5" t="s">
        <v>51</v>
      </c>
      <c r="G66" s="5" t="s">
        <v>20</v>
      </c>
      <c r="H66" s="5" t="s">
        <v>33</v>
      </c>
      <c r="I66" s="5" t="s">
        <v>24</v>
      </c>
      <c r="J66" s="12">
        <v>0</v>
      </c>
      <c r="K66" s="12">
        <v>0</v>
      </c>
      <c r="L66" s="12">
        <v>0</v>
      </c>
      <c r="M66" s="12">
        <v>0</v>
      </c>
      <c r="N66" s="12">
        <v>0</v>
      </c>
      <c r="O66" s="12">
        <v>0</v>
      </c>
      <c r="P66" s="12">
        <v>0</v>
      </c>
    </row>
    <row r="67" spans="1:16" ht="12.75" customHeight="1">
      <c r="A67" s="5" t="s">
        <v>370</v>
      </c>
      <c r="B67" s="5" t="s">
        <v>15</v>
      </c>
      <c r="C67" s="5" t="s">
        <v>40</v>
      </c>
      <c r="D67" s="5" t="s">
        <v>41</v>
      </c>
      <c r="E67" s="5" t="s">
        <v>45</v>
      </c>
      <c r="F67" s="5" t="s">
        <v>52</v>
      </c>
      <c r="G67" s="5" t="s">
        <v>20</v>
      </c>
      <c r="H67" s="5" t="s">
        <v>27</v>
      </c>
      <c r="I67" s="5" t="s">
        <v>22</v>
      </c>
      <c r="J67" s="12">
        <v>1.471475337650804E-05</v>
      </c>
      <c r="K67" s="12">
        <v>2.5180263989054964E-05</v>
      </c>
      <c r="L67" s="12">
        <v>7.470687909420594E-07</v>
      </c>
      <c r="M67" s="12">
        <v>1.204012966133339E-06</v>
      </c>
      <c r="N67" s="12">
        <v>1.427209517150995E-06</v>
      </c>
      <c r="O67" s="12">
        <v>4.02711215516463E-07</v>
      </c>
      <c r="P67" s="12">
        <v>8.083327442196973E-07</v>
      </c>
    </row>
    <row r="68" spans="1:16" ht="12.75" customHeight="1">
      <c r="A68" s="5" t="s">
        <v>370</v>
      </c>
      <c r="B68" s="5" t="s">
        <v>15</v>
      </c>
      <c r="C68" s="5" t="s">
        <v>40</v>
      </c>
      <c r="D68" s="5" t="s">
        <v>41</v>
      </c>
      <c r="E68" s="5" t="s">
        <v>45</v>
      </c>
      <c r="F68" s="5" t="s">
        <v>52</v>
      </c>
      <c r="G68" s="5" t="s">
        <v>20</v>
      </c>
      <c r="H68" s="5" t="s">
        <v>27</v>
      </c>
      <c r="I68" s="5" t="s">
        <v>23</v>
      </c>
      <c r="J68" s="12">
        <v>0.01707303785098306</v>
      </c>
      <c r="K68" s="12">
        <v>0.02921582096436751</v>
      </c>
      <c r="L68" s="12">
        <v>0.0008667990158370401</v>
      </c>
      <c r="M68" s="12">
        <v>0.0013969761108389754</v>
      </c>
      <c r="N68" s="12">
        <v>0.0016559436290997278</v>
      </c>
      <c r="O68" s="12">
        <v>0.00046725239965656807</v>
      </c>
      <c r="P68" s="12">
        <v>0.0009378815386933075</v>
      </c>
    </row>
    <row r="69" spans="1:16" ht="12.75" customHeight="1">
      <c r="A69" s="5" t="s">
        <v>370</v>
      </c>
      <c r="B69" s="5" t="s">
        <v>15</v>
      </c>
      <c r="C69" s="5" t="s">
        <v>40</v>
      </c>
      <c r="D69" s="5" t="s">
        <v>41</v>
      </c>
      <c r="E69" s="5" t="s">
        <v>45</v>
      </c>
      <c r="F69" s="5" t="s">
        <v>52</v>
      </c>
      <c r="G69" s="5" t="s">
        <v>20</v>
      </c>
      <c r="H69" s="5" t="s">
        <v>27</v>
      </c>
      <c r="I69" s="5" t="s">
        <v>24</v>
      </c>
      <c r="J69" s="12">
        <v>4.3443557587785647E-05</v>
      </c>
      <c r="K69" s="12">
        <v>7.43417317772099E-05</v>
      </c>
      <c r="L69" s="12">
        <v>2.205631668495604E-06</v>
      </c>
      <c r="M69" s="12">
        <v>3.554704947631762E-06</v>
      </c>
      <c r="N69" s="12">
        <v>4.2136661934934124E-06</v>
      </c>
      <c r="O69" s="12">
        <v>1.1889569220009855E-06</v>
      </c>
      <c r="P69" s="12">
        <v>2.3865061972200586E-06</v>
      </c>
    </row>
    <row r="70" spans="1:16" ht="12.75" customHeight="1">
      <c r="A70" s="5" t="s">
        <v>370</v>
      </c>
      <c r="B70" s="5" t="s">
        <v>15</v>
      </c>
      <c r="C70" s="5" t="s">
        <v>40</v>
      </c>
      <c r="D70" s="5" t="s">
        <v>41</v>
      </c>
      <c r="E70" s="5" t="s">
        <v>45</v>
      </c>
      <c r="F70" s="5" t="s">
        <v>52</v>
      </c>
      <c r="G70" s="5" t="s">
        <v>20</v>
      </c>
      <c r="H70" s="5" t="s">
        <v>26</v>
      </c>
      <c r="I70" s="5" t="s">
        <v>22</v>
      </c>
      <c r="J70" s="12">
        <v>4.280445376652972E-05</v>
      </c>
      <c r="K70" s="12">
        <v>5.554892359936634E-05</v>
      </c>
      <c r="L70" s="12">
        <v>4.1590430448513164E-05</v>
      </c>
      <c r="M70" s="12">
        <v>2.7174796002237128E-05</v>
      </c>
      <c r="N70" s="12">
        <v>2.7832142780701752E-05</v>
      </c>
      <c r="O70" s="12">
        <v>2.532912052420796E-05</v>
      </c>
      <c r="P70" s="12">
        <v>2.837712421797109E-05</v>
      </c>
    </row>
    <row r="71" spans="1:16" ht="12.75" customHeight="1">
      <c r="A71" s="5" t="s">
        <v>370</v>
      </c>
      <c r="B71" s="5" t="s">
        <v>15</v>
      </c>
      <c r="C71" s="5" t="s">
        <v>40</v>
      </c>
      <c r="D71" s="5" t="s">
        <v>41</v>
      </c>
      <c r="E71" s="5" t="s">
        <v>45</v>
      </c>
      <c r="F71" s="5" t="s">
        <v>52</v>
      </c>
      <c r="G71" s="5" t="s">
        <v>20</v>
      </c>
      <c r="H71" s="5" t="s">
        <v>26</v>
      </c>
      <c r="I71" s="5" t="s">
        <v>23</v>
      </c>
      <c r="J71" s="12">
        <v>0.10776530812554413</v>
      </c>
      <c r="K71" s="12">
        <v>0.14024780615420965</v>
      </c>
      <c r="L71" s="12">
        <v>0.10470885989585196</v>
      </c>
      <c r="M71" s="12">
        <v>0.06841578403039414</v>
      </c>
      <c r="N71" s="12">
        <v>0.0700707328007477</v>
      </c>
      <c r="O71" s="12">
        <v>0.06376907629118451</v>
      </c>
      <c r="P71" s="12">
        <v>0.07144278844781578</v>
      </c>
    </row>
    <row r="72" spans="1:16" ht="12.75" customHeight="1">
      <c r="A72" s="5" t="s">
        <v>370</v>
      </c>
      <c r="B72" s="5" t="s">
        <v>15</v>
      </c>
      <c r="C72" s="5" t="s">
        <v>40</v>
      </c>
      <c r="D72" s="5" t="s">
        <v>41</v>
      </c>
      <c r="E72" s="5" t="s">
        <v>45</v>
      </c>
      <c r="F72" s="5" t="s">
        <v>52</v>
      </c>
      <c r="G72" s="5" t="s">
        <v>20</v>
      </c>
      <c r="H72" s="5" t="s">
        <v>26</v>
      </c>
      <c r="I72" s="5" t="s">
        <v>24</v>
      </c>
      <c r="J72" s="12">
        <v>6.318752698868674E-05</v>
      </c>
      <c r="K72" s="12">
        <v>8.200079198001698E-05</v>
      </c>
      <c r="L72" s="12">
        <v>6.139539732875753E-05</v>
      </c>
      <c r="M72" s="12">
        <v>4.0115175050921476E-05</v>
      </c>
      <c r="N72" s="12">
        <v>4.108554410484544E-05</v>
      </c>
      <c r="O72" s="12">
        <v>3.739060648811651E-05</v>
      </c>
      <c r="P72" s="12">
        <v>4.189004051224305E-05</v>
      </c>
    </row>
    <row r="73" spans="1:16" ht="12.75" customHeight="1">
      <c r="A73" s="5" t="s">
        <v>370</v>
      </c>
      <c r="B73" s="5" t="s">
        <v>15</v>
      </c>
      <c r="C73" s="5" t="s">
        <v>40</v>
      </c>
      <c r="D73" s="5" t="s">
        <v>41</v>
      </c>
      <c r="E73" s="5" t="s">
        <v>45</v>
      </c>
      <c r="F73" s="5" t="s">
        <v>52</v>
      </c>
      <c r="G73" s="5" t="s">
        <v>20</v>
      </c>
      <c r="H73" s="5" t="s">
        <v>33</v>
      </c>
      <c r="I73" s="5" t="s">
        <v>22</v>
      </c>
      <c r="J73" s="12">
        <v>0</v>
      </c>
      <c r="K73" s="12">
        <v>0</v>
      </c>
      <c r="L73" s="12">
        <v>0</v>
      </c>
      <c r="M73" s="12">
        <v>0</v>
      </c>
      <c r="N73" s="12">
        <v>0</v>
      </c>
      <c r="O73" s="12">
        <v>1.0021915428503296E-07</v>
      </c>
      <c r="P73" s="12">
        <v>9.835361344845035E-08</v>
      </c>
    </row>
    <row r="74" spans="1:16" ht="12.75" customHeight="1">
      <c r="A74" s="5" t="s">
        <v>370</v>
      </c>
      <c r="B74" s="5" t="s">
        <v>15</v>
      </c>
      <c r="C74" s="5" t="s">
        <v>40</v>
      </c>
      <c r="D74" s="5" t="s">
        <v>41</v>
      </c>
      <c r="E74" s="5" t="s">
        <v>45</v>
      </c>
      <c r="F74" s="5" t="s">
        <v>52</v>
      </c>
      <c r="G74" s="5" t="s">
        <v>20</v>
      </c>
      <c r="H74" s="5" t="s">
        <v>33</v>
      </c>
      <c r="I74" s="5" t="s">
        <v>23</v>
      </c>
      <c r="J74" s="12">
        <v>0</v>
      </c>
      <c r="K74" s="12">
        <v>0</v>
      </c>
      <c r="L74" s="12">
        <v>0</v>
      </c>
      <c r="M74" s="12">
        <v>0</v>
      </c>
      <c r="N74" s="12">
        <v>0</v>
      </c>
      <c r="O74" s="12">
        <v>0.00012525701695467864</v>
      </c>
      <c r="P74" s="12">
        <v>0.00012292540597806943</v>
      </c>
    </row>
    <row r="75" spans="1:16" ht="12.75" customHeight="1">
      <c r="A75" s="5" t="s">
        <v>370</v>
      </c>
      <c r="B75" s="5" t="s">
        <v>15</v>
      </c>
      <c r="C75" s="5" t="s">
        <v>40</v>
      </c>
      <c r="D75" s="5" t="s">
        <v>41</v>
      </c>
      <c r="E75" s="5" t="s">
        <v>45</v>
      </c>
      <c r="F75" s="5" t="s">
        <v>52</v>
      </c>
      <c r="G75" s="5" t="s">
        <v>20</v>
      </c>
      <c r="H75" s="5" t="s">
        <v>33</v>
      </c>
      <c r="I75" s="5" t="s">
        <v>24</v>
      </c>
      <c r="J75" s="12">
        <v>0</v>
      </c>
      <c r="K75" s="12">
        <v>0</v>
      </c>
      <c r="L75" s="12">
        <v>0</v>
      </c>
      <c r="M75" s="12">
        <v>0</v>
      </c>
      <c r="N75" s="12">
        <v>0</v>
      </c>
      <c r="O75" s="12">
        <v>2.9588512217485923E-07</v>
      </c>
      <c r="P75" s="12">
        <v>2.9037733494304387E-07</v>
      </c>
    </row>
    <row r="76" spans="1:16" ht="12.75" customHeight="1">
      <c r="A76" s="5" t="s">
        <v>370</v>
      </c>
      <c r="B76" s="5" t="s">
        <v>15</v>
      </c>
      <c r="C76" s="5" t="s">
        <v>40</v>
      </c>
      <c r="D76" s="5" t="s">
        <v>55</v>
      </c>
      <c r="E76" s="5" t="s">
        <v>42</v>
      </c>
      <c r="F76" s="5" t="s">
        <v>19</v>
      </c>
      <c r="G76" s="5" t="s">
        <v>56</v>
      </c>
      <c r="H76" s="5" t="s">
        <v>57</v>
      </c>
      <c r="I76" s="5" t="s">
        <v>22</v>
      </c>
      <c r="J76" s="12">
        <v>0.000933832065092366</v>
      </c>
      <c r="K76" s="12">
        <v>0.0005257540894197765</v>
      </c>
      <c r="L76" s="12">
        <v>0.0013951292364706872</v>
      </c>
      <c r="M76" s="12">
        <v>0.0019589611484223503</v>
      </c>
      <c r="N76" s="12">
        <v>0.0017392140968323872</v>
      </c>
      <c r="O76" s="12">
        <v>0.001396345582777364</v>
      </c>
      <c r="P76" s="12">
        <v>0.0016965290122274285</v>
      </c>
    </row>
    <row r="77" spans="1:16" ht="12.75" customHeight="1">
      <c r="A77" s="5" t="s">
        <v>370</v>
      </c>
      <c r="B77" s="5" t="s">
        <v>15</v>
      </c>
      <c r="C77" s="5" t="s">
        <v>40</v>
      </c>
      <c r="D77" s="5" t="s">
        <v>55</v>
      </c>
      <c r="E77" s="5" t="s">
        <v>42</v>
      </c>
      <c r="F77" s="5" t="s">
        <v>19</v>
      </c>
      <c r="G77" s="5" t="s">
        <v>56</v>
      </c>
      <c r="H77" s="5" t="s">
        <v>57</v>
      </c>
      <c r="I77" s="5" t="s">
        <v>23</v>
      </c>
      <c r="J77" s="12">
        <v>4.308943414762493</v>
      </c>
      <c r="K77" s="12">
        <v>2.4267696888211048</v>
      </c>
      <c r="L77" s="12">
        <v>5.786681662668605</v>
      </c>
      <c r="M77" s="12">
        <v>8.306591816055644</v>
      </c>
      <c r="N77" s="12">
        <v>7.145449043455953</v>
      </c>
      <c r="O77" s="12">
        <v>5.747587014031193</v>
      </c>
      <c r="P77" s="12">
        <v>6.995213333233099</v>
      </c>
    </row>
    <row r="78" spans="1:16" ht="12.75" customHeight="1">
      <c r="A78" s="5" t="s">
        <v>370</v>
      </c>
      <c r="B78" s="5" t="s">
        <v>15</v>
      </c>
      <c r="C78" s="5" t="s">
        <v>40</v>
      </c>
      <c r="D78" s="5" t="s">
        <v>55</v>
      </c>
      <c r="E78" s="5" t="s">
        <v>42</v>
      </c>
      <c r="F78" s="5" t="s">
        <v>19</v>
      </c>
      <c r="G78" s="5" t="s">
        <v>56</v>
      </c>
      <c r="H78" s="5" t="s">
        <v>57</v>
      </c>
      <c r="I78" s="5" t="s">
        <v>24</v>
      </c>
      <c r="J78" s="12">
        <v>0.020677744091036197</v>
      </c>
      <c r="K78" s="12">
        <v>0.011641678071791636</v>
      </c>
      <c r="L78" s="12">
        <v>0.024330606870549942</v>
      </c>
      <c r="M78" s="12">
        <v>0.03606607267780702</v>
      </c>
      <c r="N78" s="12">
        <v>0.029780624921231846</v>
      </c>
      <c r="O78" s="12">
        <v>0.024026608263355616</v>
      </c>
      <c r="P78" s="12">
        <v>0.029316043772804723</v>
      </c>
    </row>
    <row r="79" spans="1:16" ht="12.75" customHeight="1">
      <c r="A79" s="5" t="s">
        <v>370</v>
      </c>
      <c r="B79" s="5" t="s">
        <v>15</v>
      </c>
      <c r="C79" s="5" t="s">
        <v>40</v>
      </c>
      <c r="D79" s="5" t="s">
        <v>55</v>
      </c>
      <c r="E79" s="5" t="s">
        <v>45</v>
      </c>
      <c r="F79" s="5" t="s">
        <v>19</v>
      </c>
      <c r="G79" s="5" t="s">
        <v>56</v>
      </c>
      <c r="H79" s="5" t="s">
        <v>57</v>
      </c>
      <c r="I79" s="5" t="s">
        <v>22</v>
      </c>
      <c r="J79" s="12">
        <v>0.001888283238252489</v>
      </c>
      <c r="K79" s="12">
        <v>0.00419233361416845</v>
      </c>
      <c r="L79" s="12">
        <v>0.0037333693494362202</v>
      </c>
      <c r="M79" s="12">
        <v>0.0043692848045260016</v>
      </c>
      <c r="N79" s="12">
        <v>0.005241016284316629</v>
      </c>
      <c r="O79" s="12">
        <v>0.0047022295309962605</v>
      </c>
      <c r="P79" s="12">
        <v>0.004844213830117679</v>
      </c>
    </row>
    <row r="80" spans="1:16" ht="12.75" customHeight="1">
      <c r="A80" s="5" t="s">
        <v>370</v>
      </c>
      <c r="B80" s="5" t="s">
        <v>15</v>
      </c>
      <c r="C80" s="5" t="s">
        <v>40</v>
      </c>
      <c r="D80" s="5" t="s">
        <v>55</v>
      </c>
      <c r="E80" s="5" t="s">
        <v>45</v>
      </c>
      <c r="F80" s="5" t="s">
        <v>19</v>
      </c>
      <c r="G80" s="5" t="s">
        <v>56</v>
      </c>
      <c r="H80" s="5" t="s">
        <v>57</v>
      </c>
      <c r="I80" s="5" t="s">
        <v>23</v>
      </c>
      <c r="J80" s="12">
        <v>7.607859675073414</v>
      </c>
      <c r="K80" s="12">
        <v>16.926507729886612</v>
      </c>
      <c r="L80" s="12">
        <v>14.33198617483206</v>
      </c>
      <c r="M80" s="12">
        <v>16.78927273604006</v>
      </c>
      <c r="N80" s="12">
        <v>19.11038986466181</v>
      </c>
      <c r="O80" s="12">
        <v>17.482919560753274</v>
      </c>
      <c r="P80" s="12">
        <v>17.200097102268103</v>
      </c>
    </row>
    <row r="81" spans="1:16" ht="12.75" customHeight="1">
      <c r="A81" s="5" t="s">
        <v>370</v>
      </c>
      <c r="B81" s="5" t="s">
        <v>15</v>
      </c>
      <c r="C81" s="5" t="s">
        <v>40</v>
      </c>
      <c r="D81" s="5" t="s">
        <v>55</v>
      </c>
      <c r="E81" s="5" t="s">
        <v>45</v>
      </c>
      <c r="F81" s="5" t="s">
        <v>19</v>
      </c>
      <c r="G81" s="5" t="s">
        <v>56</v>
      </c>
      <c r="H81" s="5" t="s">
        <v>57</v>
      </c>
      <c r="I81" s="5" t="s">
        <v>24</v>
      </c>
      <c r="J81" s="12">
        <v>0.03191081822645657</v>
      </c>
      <c r="K81" s="12">
        <v>0.07121902282590085</v>
      </c>
      <c r="L81" s="12">
        <v>0.05518750861586038</v>
      </c>
      <c r="M81" s="12">
        <v>0.06503858621190273</v>
      </c>
      <c r="N81" s="12">
        <v>0.0681394507018923</v>
      </c>
      <c r="O81" s="12">
        <v>0.06461710462010574</v>
      </c>
      <c r="P81" s="12">
        <v>0.058044192913739245</v>
      </c>
    </row>
    <row r="82" spans="1:16" ht="12.75" customHeight="1">
      <c r="A82" s="5" t="s">
        <v>371</v>
      </c>
      <c r="B82" s="5" t="s">
        <v>15</v>
      </c>
      <c r="C82" s="5" t="s">
        <v>16</v>
      </c>
      <c r="D82" s="5" t="s">
        <v>17</v>
      </c>
      <c r="E82" s="5" t="s">
        <v>18</v>
      </c>
      <c r="F82" s="5" t="s">
        <v>19</v>
      </c>
      <c r="G82" s="5" t="s">
        <v>20</v>
      </c>
      <c r="H82" s="5" t="s">
        <v>38</v>
      </c>
      <c r="I82" s="5" t="s">
        <v>22</v>
      </c>
      <c r="J82" s="12">
        <v>0.024870503070000025</v>
      </c>
      <c r="K82" s="12">
        <v>0.021701335950000043</v>
      </c>
      <c r="L82" s="12">
        <v>0.02859178391999997</v>
      </c>
      <c r="M82" s="12">
        <v>0.030058142940000084</v>
      </c>
      <c r="N82" s="12">
        <v>0.028250327699999963</v>
      </c>
      <c r="O82" s="12">
        <v>0.029355234709499932</v>
      </c>
      <c r="P82" s="12">
        <v>0.029234959740000052</v>
      </c>
    </row>
    <row r="83" spans="1:16" ht="12.75" customHeight="1">
      <c r="A83" s="5" t="s">
        <v>371</v>
      </c>
      <c r="B83" s="5" t="s">
        <v>15</v>
      </c>
      <c r="C83" s="5" t="s">
        <v>16</v>
      </c>
      <c r="D83" s="5" t="s">
        <v>17</v>
      </c>
      <c r="E83" s="5" t="s">
        <v>18</v>
      </c>
      <c r="F83" s="5" t="s">
        <v>19</v>
      </c>
      <c r="G83" s="5" t="s">
        <v>20</v>
      </c>
      <c r="H83" s="5" t="s">
        <v>38</v>
      </c>
      <c r="I83" s="5" t="s">
        <v>24</v>
      </c>
      <c r="J83" s="12">
        <v>0.04895146636000004</v>
      </c>
      <c r="K83" s="12">
        <v>0.042713740600000084</v>
      </c>
      <c r="L83" s="12">
        <v>0.05627589215999994</v>
      </c>
      <c r="M83" s="12">
        <v>0.059162059120000166</v>
      </c>
      <c r="N83" s="12">
        <v>0.05560381959999992</v>
      </c>
      <c r="O83" s="12">
        <v>0.057778557205999864</v>
      </c>
      <c r="P83" s="12">
        <v>0.057541825520000096</v>
      </c>
    </row>
    <row r="84" spans="1:16" ht="12.75" customHeight="1">
      <c r="A84" s="5" t="s">
        <v>371</v>
      </c>
      <c r="B84" s="5" t="s">
        <v>15</v>
      </c>
      <c r="C84" s="5" t="s">
        <v>16</v>
      </c>
      <c r="D84" s="5" t="s">
        <v>17</v>
      </c>
      <c r="E84" s="5" t="s">
        <v>18</v>
      </c>
      <c r="F84" s="5" t="s">
        <v>19</v>
      </c>
      <c r="G84" s="5" t="s">
        <v>20</v>
      </c>
      <c r="H84" s="5" t="s">
        <v>21</v>
      </c>
      <c r="I84" s="5" t="s">
        <v>22</v>
      </c>
      <c r="J84" s="12">
        <v>0</v>
      </c>
      <c r="K84" s="12">
        <v>0</v>
      </c>
      <c r="L84" s="12">
        <v>0</v>
      </c>
      <c r="M84" s="12">
        <v>0</v>
      </c>
      <c r="N84" s="12">
        <v>0</v>
      </c>
      <c r="O84" s="12">
        <v>0</v>
      </c>
      <c r="P84" s="12">
        <v>0</v>
      </c>
    </row>
    <row r="85" spans="1:16" ht="12.75" customHeight="1">
      <c r="A85" s="5" t="s">
        <v>371</v>
      </c>
      <c r="B85" s="5" t="s">
        <v>15</v>
      </c>
      <c r="C85" s="5" t="s">
        <v>16</v>
      </c>
      <c r="D85" s="5" t="s">
        <v>17</v>
      </c>
      <c r="E85" s="5" t="s">
        <v>18</v>
      </c>
      <c r="F85" s="5" t="s">
        <v>19</v>
      </c>
      <c r="G85" s="5" t="s">
        <v>20</v>
      </c>
      <c r="H85" s="5" t="s">
        <v>21</v>
      </c>
      <c r="I85" s="5" t="s">
        <v>23</v>
      </c>
      <c r="J85" s="12">
        <v>0</v>
      </c>
      <c r="K85" s="12">
        <v>0</v>
      </c>
      <c r="L85" s="12">
        <v>0</v>
      </c>
      <c r="M85" s="12">
        <v>0</v>
      </c>
      <c r="N85" s="12">
        <v>0</v>
      </c>
      <c r="O85" s="12">
        <v>0</v>
      </c>
      <c r="P85" s="12">
        <v>0</v>
      </c>
    </row>
    <row r="86" spans="1:16" ht="12.75" customHeight="1">
      <c r="A86" s="5" t="s">
        <v>371</v>
      </c>
      <c r="B86" s="5" t="s">
        <v>15</v>
      </c>
      <c r="C86" s="5" t="s">
        <v>16</v>
      </c>
      <c r="D86" s="5" t="s">
        <v>17</v>
      </c>
      <c r="E86" s="5" t="s">
        <v>18</v>
      </c>
      <c r="F86" s="5" t="s">
        <v>19</v>
      </c>
      <c r="G86" s="5" t="s">
        <v>20</v>
      </c>
      <c r="H86" s="5" t="s">
        <v>21</v>
      </c>
      <c r="I86" s="5" t="s">
        <v>24</v>
      </c>
      <c r="J86" s="12">
        <v>0</v>
      </c>
      <c r="K86" s="12">
        <v>0</v>
      </c>
      <c r="L86" s="12">
        <v>0</v>
      </c>
      <c r="M86" s="12">
        <v>0</v>
      </c>
      <c r="N86" s="12">
        <v>0</v>
      </c>
      <c r="O86" s="12">
        <v>0</v>
      </c>
      <c r="P86" s="12">
        <v>0</v>
      </c>
    </row>
    <row r="87" spans="1:16" ht="12.75" customHeight="1">
      <c r="A87" s="5" t="s">
        <v>371</v>
      </c>
      <c r="B87" s="5" t="s">
        <v>15</v>
      </c>
      <c r="C87" s="5" t="s">
        <v>16</v>
      </c>
      <c r="D87" s="5" t="s">
        <v>17</v>
      </c>
      <c r="E87" s="5" t="s">
        <v>18</v>
      </c>
      <c r="F87" s="5" t="s">
        <v>19</v>
      </c>
      <c r="G87" s="5" t="s">
        <v>20</v>
      </c>
      <c r="H87" s="5" t="s">
        <v>35</v>
      </c>
      <c r="I87" s="5" t="s">
        <v>22</v>
      </c>
      <c r="J87" s="12">
        <v>0</v>
      </c>
      <c r="K87" s="12">
        <v>0</v>
      </c>
      <c r="L87" s="12">
        <v>0</v>
      </c>
      <c r="M87" s="12">
        <v>1.5461522999999994E-05</v>
      </c>
      <c r="N87" s="12">
        <v>0</v>
      </c>
      <c r="O87" s="12">
        <v>0</v>
      </c>
      <c r="P87" s="12">
        <v>0</v>
      </c>
    </row>
    <row r="88" spans="1:16" ht="12.75" customHeight="1">
      <c r="A88" s="5" t="s">
        <v>371</v>
      </c>
      <c r="B88" s="5" t="s">
        <v>15</v>
      </c>
      <c r="C88" s="5" t="s">
        <v>16</v>
      </c>
      <c r="D88" s="5" t="s">
        <v>17</v>
      </c>
      <c r="E88" s="5" t="s">
        <v>18</v>
      </c>
      <c r="F88" s="5" t="s">
        <v>19</v>
      </c>
      <c r="G88" s="5" t="s">
        <v>20</v>
      </c>
      <c r="H88" s="5" t="s">
        <v>35</v>
      </c>
      <c r="I88" s="5" t="s">
        <v>23</v>
      </c>
      <c r="J88" s="12">
        <v>0</v>
      </c>
      <c r="K88" s="12">
        <v>0</v>
      </c>
      <c r="L88" s="12">
        <v>0</v>
      </c>
      <c r="M88" s="12">
        <v>0.018281194319519998</v>
      </c>
      <c r="N88" s="12">
        <v>0</v>
      </c>
      <c r="O88" s="12">
        <v>0</v>
      </c>
      <c r="P88" s="12">
        <v>0</v>
      </c>
    </row>
    <row r="89" spans="1:16" ht="12.75" customHeight="1">
      <c r="A89" s="5" t="s">
        <v>371</v>
      </c>
      <c r="B89" s="5" t="s">
        <v>15</v>
      </c>
      <c r="C89" s="5" t="s">
        <v>16</v>
      </c>
      <c r="D89" s="5" t="s">
        <v>17</v>
      </c>
      <c r="E89" s="5" t="s">
        <v>18</v>
      </c>
      <c r="F89" s="5" t="s">
        <v>19</v>
      </c>
      <c r="G89" s="5" t="s">
        <v>20</v>
      </c>
      <c r="H89" s="5" t="s">
        <v>35</v>
      </c>
      <c r="I89" s="5" t="s">
        <v>24</v>
      </c>
      <c r="J89" s="12">
        <v>0</v>
      </c>
      <c r="K89" s="12">
        <v>0</v>
      </c>
      <c r="L89" s="12">
        <v>0</v>
      </c>
      <c r="M89" s="12">
        <v>4.5648305999999984E-05</v>
      </c>
      <c r="N89" s="12">
        <v>0</v>
      </c>
      <c r="O89" s="12">
        <v>0</v>
      </c>
      <c r="P89" s="12">
        <v>0</v>
      </c>
    </row>
    <row r="90" spans="1:16" ht="12.75" customHeight="1">
      <c r="A90" s="5" t="s">
        <v>371</v>
      </c>
      <c r="B90" s="5" t="s">
        <v>15</v>
      </c>
      <c r="C90" s="5" t="s">
        <v>16</v>
      </c>
      <c r="D90" s="5" t="s">
        <v>17</v>
      </c>
      <c r="E90" s="5" t="s">
        <v>18</v>
      </c>
      <c r="F90" s="5" t="s">
        <v>19</v>
      </c>
      <c r="G90" s="5" t="s">
        <v>20</v>
      </c>
      <c r="H90" s="5" t="s">
        <v>36</v>
      </c>
      <c r="I90" s="5" t="s">
        <v>22</v>
      </c>
      <c r="J90" s="12">
        <v>7.9506E-06</v>
      </c>
      <c r="K90" s="12">
        <v>8.6184E-06</v>
      </c>
      <c r="L90" s="12">
        <v>6.996821999999991E-06</v>
      </c>
      <c r="M90" s="12">
        <v>0</v>
      </c>
      <c r="N90" s="12">
        <v>0</v>
      </c>
      <c r="O90" s="12">
        <v>0</v>
      </c>
      <c r="P90" s="12">
        <v>0</v>
      </c>
    </row>
    <row r="91" spans="1:16" ht="12.75" customHeight="1">
      <c r="A91" s="5" t="s">
        <v>371</v>
      </c>
      <c r="B91" s="5" t="s">
        <v>15</v>
      </c>
      <c r="C91" s="5" t="s">
        <v>16</v>
      </c>
      <c r="D91" s="5" t="s">
        <v>17</v>
      </c>
      <c r="E91" s="5" t="s">
        <v>18</v>
      </c>
      <c r="F91" s="5" t="s">
        <v>19</v>
      </c>
      <c r="G91" s="5" t="s">
        <v>20</v>
      </c>
      <c r="H91" s="5" t="s">
        <v>36</v>
      </c>
      <c r="I91" s="5" t="s">
        <v>24</v>
      </c>
      <c r="J91" s="12">
        <v>1.17366E-05</v>
      </c>
      <c r="K91" s="12">
        <v>1.27224E-05</v>
      </c>
      <c r="L91" s="12">
        <v>1.0328641999999988E-05</v>
      </c>
      <c r="M91" s="12">
        <v>0</v>
      </c>
      <c r="N91" s="12">
        <v>0</v>
      </c>
      <c r="O91" s="12">
        <v>0</v>
      </c>
      <c r="P91" s="12">
        <v>0</v>
      </c>
    </row>
    <row r="92" spans="1:16" ht="12.75" customHeight="1">
      <c r="A92" s="5" t="s">
        <v>371</v>
      </c>
      <c r="B92" s="5" t="s">
        <v>15</v>
      </c>
      <c r="C92" s="5" t="s">
        <v>16</v>
      </c>
      <c r="D92" s="5" t="s">
        <v>17</v>
      </c>
      <c r="E92" s="5" t="s">
        <v>18</v>
      </c>
      <c r="F92" s="5" t="s">
        <v>19</v>
      </c>
      <c r="G92" s="5" t="s">
        <v>20</v>
      </c>
      <c r="H92" s="5" t="s">
        <v>27</v>
      </c>
      <c r="I92" s="5" t="s">
        <v>22</v>
      </c>
      <c r="J92" s="12">
        <v>0.00021490263900000078</v>
      </c>
      <c r="K92" s="12">
        <v>0.00041385273299999976</v>
      </c>
      <c r="L92" s="12">
        <v>4.29018659999999E-05</v>
      </c>
      <c r="M92" s="12">
        <v>4.8980799000000116E-05</v>
      </c>
      <c r="N92" s="12">
        <v>4.2763643999999883E-05</v>
      </c>
      <c r="O92" s="12">
        <v>3.905167517999989E-05</v>
      </c>
      <c r="P92" s="12">
        <v>2.9594754000000048E-05</v>
      </c>
    </row>
    <row r="93" spans="1:16" ht="12.75" customHeight="1">
      <c r="A93" s="5" t="s">
        <v>371</v>
      </c>
      <c r="B93" s="5" t="s">
        <v>15</v>
      </c>
      <c r="C93" s="5" t="s">
        <v>16</v>
      </c>
      <c r="D93" s="5" t="s">
        <v>17</v>
      </c>
      <c r="E93" s="5" t="s">
        <v>18</v>
      </c>
      <c r="F93" s="5" t="s">
        <v>19</v>
      </c>
      <c r="G93" s="5" t="s">
        <v>20</v>
      </c>
      <c r="H93" s="5" t="s">
        <v>27</v>
      </c>
      <c r="I93" s="5" t="s">
        <v>23</v>
      </c>
      <c r="J93" s="12">
        <v>0.24934436861040088</v>
      </c>
      <c r="K93" s="12">
        <v>0.48017953100879973</v>
      </c>
      <c r="L93" s="12">
        <v>0.04977760505759989</v>
      </c>
      <c r="M93" s="12">
        <v>0.05683078838640015</v>
      </c>
      <c r="N93" s="12">
        <v>0.04961723067839986</v>
      </c>
      <c r="O93" s="12">
        <v>0.04531035698884787</v>
      </c>
      <c r="P93" s="12">
        <v>0.034337806574400054</v>
      </c>
    </row>
    <row r="94" spans="1:16" ht="12.75" customHeight="1">
      <c r="A94" s="5" t="s">
        <v>371</v>
      </c>
      <c r="B94" s="5" t="s">
        <v>15</v>
      </c>
      <c r="C94" s="5" t="s">
        <v>16</v>
      </c>
      <c r="D94" s="5" t="s">
        <v>17</v>
      </c>
      <c r="E94" s="5" t="s">
        <v>18</v>
      </c>
      <c r="F94" s="5" t="s">
        <v>19</v>
      </c>
      <c r="G94" s="5" t="s">
        <v>20</v>
      </c>
      <c r="H94" s="5" t="s">
        <v>27</v>
      </c>
      <c r="I94" s="5" t="s">
        <v>24</v>
      </c>
      <c r="J94" s="12">
        <v>0.0006344744580000023</v>
      </c>
      <c r="K94" s="12">
        <v>0.0012218509259999994</v>
      </c>
      <c r="L94" s="12">
        <v>0.0001266626519999997</v>
      </c>
      <c r="M94" s="12">
        <v>0.00014460997800000034</v>
      </c>
      <c r="N94" s="12">
        <v>0.00012625456799999967</v>
      </c>
      <c r="O94" s="12">
        <v>0.00011529542195999968</v>
      </c>
      <c r="P94" s="12">
        <v>8.737498800000014E-05</v>
      </c>
    </row>
    <row r="95" spans="1:16" ht="12.75" customHeight="1">
      <c r="A95" s="5" t="s">
        <v>371</v>
      </c>
      <c r="B95" s="5" t="s">
        <v>15</v>
      </c>
      <c r="C95" s="5" t="s">
        <v>16</v>
      </c>
      <c r="D95" s="5" t="s">
        <v>17</v>
      </c>
      <c r="E95" s="5" t="s">
        <v>18</v>
      </c>
      <c r="F95" s="5" t="s">
        <v>19</v>
      </c>
      <c r="G95" s="5" t="s">
        <v>20</v>
      </c>
      <c r="H95" s="5" t="s">
        <v>28</v>
      </c>
      <c r="I95" s="5" t="s">
        <v>22</v>
      </c>
      <c r="J95" s="12">
        <v>0</v>
      </c>
      <c r="K95" s="12">
        <v>0</v>
      </c>
      <c r="L95" s="12">
        <v>3.042900000000003E-08</v>
      </c>
      <c r="M95" s="12">
        <v>1.3590360000000023E-06</v>
      </c>
      <c r="N95" s="12">
        <v>1.9247760000000044E-05</v>
      </c>
      <c r="O95" s="12">
        <v>3.1245812009999974E-05</v>
      </c>
      <c r="P95" s="12">
        <v>3.7383191999999935E-05</v>
      </c>
    </row>
    <row r="96" spans="1:16" ht="12.75" customHeight="1">
      <c r="A96" s="5" t="s">
        <v>371</v>
      </c>
      <c r="B96" s="5" t="s">
        <v>15</v>
      </c>
      <c r="C96" s="5" t="s">
        <v>16</v>
      </c>
      <c r="D96" s="5" t="s">
        <v>17</v>
      </c>
      <c r="E96" s="5" t="s">
        <v>18</v>
      </c>
      <c r="F96" s="5" t="s">
        <v>19</v>
      </c>
      <c r="G96" s="5" t="s">
        <v>20</v>
      </c>
      <c r="H96" s="5" t="s">
        <v>28</v>
      </c>
      <c r="I96" s="5" t="s">
        <v>23</v>
      </c>
      <c r="J96" s="12">
        <v>0</v>
      </c>
      <c r="K96" s="12">
        <v>0</v>
      </c>
      <c r="L96" s="12">
        <v>3.421089000000002E-05</v>
      </c>
      <c r="M96" s="12">
        <v>0.0015279447600000026</v>
      </c>
      <c r="N96" s="12">
        <v>0.02163998160000005</v>
      </c>
      <c r="O96" s="12">
        <v>0.035129220074099965</v>
      </c>
      <c r="P96" s="12">
        <v>0.04202938871999992</v>
      </c>
    </row>
    <row r="97" spans="1:16" ht="12.75" customHeight="1">
      <c r="A97" s="5" t="s">
        <v>371</v>
      </c>
      <c r="B97" s="5" t="s">
        <v>15</v>
      </c>
      <c r="C97" s="5" t="s">
        <v>16</v>
      </c>
      <c r="D97" s="5" t="s">
        <v>17</v>
      </c>
      <c r="E97" s="5" t="s">
        <v>18</v>
      </c>
      <c r="F97" s="5" t="s">
        <v>19</v>
      </c>
      <c r="G97" s="5" t="s">
        <v>20</v>
      </c>
      <c r="H97" s="5" t="s">
        <v>28</v>
      </c>
      <c r="I97" s="5" t="s">
        <v>24</v>
      </c>
      <c r="J97" s="12">
        <v>0</v>
      </c>
      <c r="K97" s="12">
        <v>0</v>
      </c>
      <c r="L97" s="12">
        <v>8.983800000000005E-08</v>
      </c>
      <c r="M97" s="12">
        <v>4.012392000000007E-06</v>
      </c>
      <c r="N97" s="12">
        <v>5.6826720000000126E-05</v>
      </c>
      <c r="O97" s="12">
        <v>9.224954021999992E-05</v>
      </c>
      <c r="P97" s="12">
        <v>0.00011036942399999981</v>
      </c>
    </row>
    <row r="98" spans="1:16" ht="12.75" customHeight="1">
      <c r="A98" s="5" t="s">
        <v>371</v>
      </c>
      <c r="B98" s="5" t="s">
        <v>15</v>
      </c>
      <c r="C98" s="5" t="s">
        <v>16</v>
      </c>
      <c r="D98" s="5" t="s">
        <v>17</v>
      </c>
      <c r="E98" s="5" t="s">
        <v>18</v>
      </c>
      <c r="F98" s="5" t="s">
        <v>19</v>
      </c>
      <c r="G98" s="5" t="s">
        <v>20</v>
      </c>
      <c r="H98" s="5" t="s">
        <v>29</v>
      </c>
      <c r="I98" s="5" t="s">
        <v>22</v>
      </c>
      <c r="J98" s="12">
        <v>0</v>
      </c>
      <c r="K98" s="12">
        <v>0</v>
      </c>
      <c r="L98" s="12">
        <v>7.054740000000019E-07</v>
      </c>
      <c r="M98" s="12">
        <v>1.020726E-06</v>
      </c>
      <c r="N98" s="12">
        <v>0</v>
      </c>
      <c r="O98" s="12">
        <v>0</v>
      </c>
      <c r="P98" s="12">
        <v>0</v>
      </c>
    </row>
    <row r="99" spans="1:16" ht="12.75" customHeight="1">
      <c r="A99" s="5" t="s">
        <v>371</v>
      </c>
      <c r="B99" s="5" t="s">
        <v>15</v>
      </c>
      <c r="C99" s="5" t="s">
        <v>16</v>
      </c>
      <c r="D99" s="5" t="s">
        <v>17</v>
      </c>
      <c r="E99" s="5" t="s">
        <v>18</v>
      </c>
      <c r="F99" s="5" t="s">
        <v>19</v>
      </c>
      <c r="G99" s="5" t="s">
        <v>20</v>
      </c>
      <c r="H99" s="5" t="s">
        <v>29</v>
      </c>
      <c r="I99" s="5" t="s">
        <v>23</v>
      </c>
      <c r="J99" s="12">
        <v>0</v>
      </c>
      <c r="K99" s="12">
        <v>0</v>
      </c>
      <c r="L99" s="12">
        <v>0.000809101187840002</v>
      </c>
      <c r="M99" s="12">
        <v>0.0011706606041599998</v>
      </c>
      <c r="N99" s="12">
        <v>0</v>
      </c>
      <c r="O99" s="12">
        <v>0</v>
      </c>
      <c r="P99" s="12">
        <v>0</v>
      </c>
    </row>
    <row r="100" spans="1:16" ht="12.75" customHeight="1">
      <c r="A100" s="5" t="s">
        <v>371</v>
      </c>
      <c r="B100" s="5" t="s">
        <v>15</v>
      </c>
      <c r="C100" s="5" t="s">
        <v>16</v>
      </c>
      <c r="D100" s="5" t="s">
        <v>17</v>
      </c>
      <c r="E100" s="5" t="s">
        <v>18</v>
      </c>
      <c r="F100" s="5" t="s">
        <v>19</v>
      </c>
      <c r="G100" s="5" t="s">
        <v>20</v>
      </c>
      <c r="H100" s="5" t="s">
        <v>29</v>
      </c>
      <c r="I100" s="5" t="s">
        <v>24</v>
      </c>
      <c r="J100" s="12">
        <v>0</v>
      </c>
      <c r="K100" s="12">
        <v>0</v>
      </c>
      <c r="L100" s="12">
        <v>2.0828280000000056E-06</v>
      </c>
      <c r="M100" s="12">
        <v>3.0135719999999995E-06</v>
      </c>
      <c r="N100" s="12">
        <v>0</v>
      </c>
      <c r="O100" s="12">
        <v>0</v>
      </c>
      <c r="P100" s="12">
        <v>0</v>
      </c>
    </row>
    <row r="101" spans="1:16" ht="12.75" customHeight="1">
      <c r="A101" s="5" t="s">
        <v>371</v>
      </c>
      <c r="B101" s="5" t="s">
        <v>15</v>
      </c>
      <c r="C101" s="5" t="s">
        <v>16</v>
      </c>
      <c r="D101" s="5" t="s">
        <v>17</v>
      </c>
      <c r="E101" s="5" t="s">
        <v>18</v>
      </c>
      <c r="F101" s="5" t="s">
        <v>19</v>
      </c>
      <c r="G101" s="5" t="s">
        <v>20</v>
      </c>
      <c r="H101" s="5" t="s">
        <v>37</v>
      </c>
      <c r="I101" s="5" t="s">
        <v>22</v>
      </c>
      <c r="J101" s="12">
        <v>0.0003721318439999996</v>
      </c>
      <c r="K101" s="12">
        <v>0.00038363339699999975</v>
      </c>
      <c r="L101" s="12">
        <v>0.0003213317519999999</v>
      </c>
      <c r="M101" s="12">
        <v>0.0003170883870000003</v>
      </c>
      <c r="N101" s="12">
        <v>0.0003489461429999997</v>
      </c>
      <c r="O101" s="12">
        <v>0.00032976272867999985</v>
      </c>
      <c r="P101" s="12">
        <v>0.0003794813820000002</v>
      </c>
    </row>
    <row r="102" spans="1:16" ht="12.75" customHeight="1">
      <c r="A102" s="5" t="s">
        <v>371</v>
      </c>
      <c r="B102" s="5" t="s">
        <v>15</v>
      </c>
      <c r="C102" s="5" t="s">
        <v>16</v>
      </c>
      <c r="D102" s="5" t="s">
        <v>17</v>
      </c>
      <c r="E102" s="5" t="s">
        <v>18</v>
      </c>
      <c r="F102" s="5" t="s">
        <v>19</v>
      </c>
      <c r="G102" s="5" t="s">
        <v>20</v>
      </c>
      <c r="H102" s="5" t="s">
        <v>37</v>
      </c>
      <c r="I102" s="5" t="s">
        <v>24</v>
      </c>
      <c r="J102" s="12">
        <v>0.0005493374839999994</v>
      </c>
      <c r="K102" s="12">
        <v>0.0005663159669999997</v>
      </c>
      <c r="L102" s="12">
        <v>0.00047434687199999993</v>
      </c>
      <c r="M102" s="12">
        <v>0.0004680828570000004</v>
      </c>
      <c r="N102" s="12">
        <v>0.0005151109729999995</v>
      </c>
      <c r="O102" s="12">
        <v>0.0004867925994799997</v>
      </c>
      <c r="P102" s="12">
        <v>0.0005601868020000002</v>
      </c>
    </row>
    <row r="103" spans="1:16" ht="12.75" customHeight="1">
      <c r="A103" s="5" t="s">
        <v>371</v>
      </c>
      <c r="B103" s="5" t="s">
        <v>15</v>
      </c>
      <c r="C103" s="5" t="s">
        <v>16</v>
      </c>
      <c r="D103" s="5" t="s">
        <v>17</v>
      </c>
      <c r="E103" s="5" t="s">
        <v>18</v>
      </c>
      <c r="F103" s="5" t="s">
        <v>19</v>
      </c>
      <c r="G103" s="5" t="s">
        <v>20</v>
      </c>
      <c r="H103" s="5" t="s">
        <v>25</v>
      </c>
      <c r="I103" s="5" t="s">
        <v>22</v>
      </c>
      <c r="J103" s="12">
        <v>0.005022095400000003</v>
      </c>
      <c r="K103" s="12">
        <v>0.005090660820000001</v>
      </c>
      <c r="L103" s="12">
        <v>0.005225915519999999</v>
      </c>
      <c r="M103" s="12">
        <v>0.004878714959999999</v>
      </c>
      <c r="N103" s="12">
        <v>0.004624958519999999</v>
      </c>
      <c r="O103" s="12">
        <v>0.0042536643659999976</v>
      </c>
      <c r="P103" s="12">
        <v>0.00485169552</v>
      </c>
    </row>
    <row r="104" spans="1:16" ht="12.75" customHeight="1">
      <c r="A104" s="5" t="s">
        <v>371</v>
      </c>
      <c r="B104" s="5" t="s">
        <v>15</v>
      </c>
      <c r="C104" s="5" t="s">
        <v>16</v>
      </c>
      <c r="D104" s="5" t="s">
        <v>17</v>
      </c>
      <c r="E104" s="5" t="s">
        <v>18</v>
      </c>
      <c r="F104" s="5" t="s">
        <v>19</v>
      </c>
      <c r="G104" s="5" t="s">
        <v>20</v>
      </c>
      <c r="H104" s="5" t="s">
        <v>25</v>
      </c>
      <c r="I104" s="5" t="s">
        <v>23</v>
      </c>
      <c r="J104" s="12">
        <v>0.24909389430415213</v>
      </c>
      <c r="K104" s="12">
        <v>0.25249471131818163</v>
      </c>
      <c r="L104" s="12">
        <v>0.25920328956341754</v>
      </c>
      <c r="M104" s="12">
        <v>0.2419822826516447</v>
      </c>
      <c r="N104" s="12">
        <v>0.22939606618025757</v>
      </c>
      <c r="O104" s="12">
        <v>0.21098002678119998</v>
      </c>
      <c r="P104" s="12">
        <v>0.2406421293898176</v>
      </c>
    </row>
    <row r="105" spans="1:16" ht="12.75" customHeight="1">
      <c r="A105" s="5" t="s">
        <v>371</v>
      </c>
      <c r="B105" s="5" t="s">
        <v>15</v>
      </c>
      <c r="C105" s="5" t="s">
        <v>16</v>
      </c>
      <c r="D105" s="5" t="s">
        <v>17</v>
      </c>
      <c r="E105" s="5" t="s">
        <v>18</v>
      </c>
      <c r="F105" s="5" t="s">
        <v>19</v>
      </c>
      <c r="G105" s="5" t="s">
        <v>20</v>
      </c>
      <c r="H105" s="5" t="s">
        <v>25</v>
      </c>
      <c r="I105" s="5" t="s">
        <v>24</v>
      </c>
      <c r="J105" s="12">
        <v>0.009884759200000006</v>
      </c>
      <c r="K105" s="12">
        <v>0.010019713360000002</v>
      </c>
      <c r="L105" s="12">
        <v>0.010285928959999998</v>
      </c>
      <c r="M105" s="12">
        <v>0.009602550079999998</v>
      </c>
      <c r="N105" s="12">
        <v>0.009103092959999998</v>
      </c>
      <c r="O105" s="12">
        <v>0.008372291767999996</v>
      </c>
      <c r="P105" s="12">
        <v>0.00954936896</v>
      </c>
    </row>
    <row r="106" spans="1:16" ht="12.75" customHeight="1">
      <c r="A106" s="5" t="s">
        <v>371</v>
      </c>
      <c r="B106" s="5" t="s">
        <v>15</v>
      </c>
      <c r="C106" s="5" t="s">
        <v>16</v>
      </c>
      <c r="D106" s="5" t="s">
        <v>17</v>
      </c>
      <c r="E106" s="5" t="s">
        <v>18</v>
      </c>
      <c r="F106" s="5" t="s">
        <v>19</v>
      </c>
      <c r="G106" s="5" t="s">
        <v>20</v>
      </c>
      <c r="H106" s="5" t="s">
        <v>26</v>
      </c>
      <c r="I106" s="5" t="s">
        <v>22</v>
      </c>
      <c r="J106" s="12">
        <v>0.011953734135000026</v>
      </c>
      <c r="K106" s="12">
        <v>0.014224756413000013</v>
      </c>
      <c r="L106" s="12">
        <v>0.008457884609999964</v>
      </c>
      <c r="M106" s="12">
        <v>0.008523315527999986</v>
      </c>
      <c r="N106" s="12">
        <v>0.00986944308</v>
      </c>
      <c r="O106" s="12">
        <v>0.008109052113749968</v>
      </c>
      <c r="P106" s="12">
        <v>0.009325962260999996</v>
      </c>
    </row>
    <row r="107" spans="1:16" ht="12.75" customHeight="1">
      <c r="A107" s="5" t="s">
        <v>371</v>
      </c>
      <c r="B107" s="5" t="s">
        <v>15</v>
      </c>
      <c r="C107" s="5" t="s">
        <v>16</v>
      </c>
      <c r="D107" s="5" t="s">
        <v>17</v>
      </c>
      <c r="E107" s="5" t="s">
        <v>18</v>
      </c>
      <c r="F107" s="5" t="s">
        <v>19</v>
      </c>
      <c r="G107" s="5" t="s">
        <v>20</v>
      </c>
      <c r="H107" s="5" t="s">
        <v>26</v>
      </c>
      <c r="I107" s="5" t="s">
        <v>23</v>
      </c>
      <c r="J107" s="12">
        <v>30.094948748450065</v>
      </c>
      <c r="K107" s="12">
        <v>35.81251769311004</v>
      </c>
      <c r="L107" s="12">
        <v>21.293731396699908</v>
      </c>
      <c r="M107" s="12">
        <v>21.519342347359967</v>
      </c>
      <c r="N107" s="12">
        <v>24.917993909599996</v>
      </c>
      <c r="O107" s="12">
        <v>20.473425860524912</v>
      </c>
      <c r="P107" s="12">
        <v>23.545834241819993</v>
      </c>
    </row>
    <row r="108" spans="1:16" ht="12.75" customHeight="1">
      <c r="A108" s="5" t="s">
        <v>371</v>
      </c>
      <c r="B108" s="5" t="s">
        <v>15</v>
      </c>
      <c r="C108" s="5" t="s">
        <v>16</v>
      </c>
      <c r="D108" s="5" t="s">
        <v>17</v>
      </c>
      <c r="E108" s="5" t="s">
        <v>18</v>
      </c>
      <c r="F108" s="5" t="s">
        <v>19</v>
      </c>
      <c r="G108" s="5" t="s">
        <v>20</v>
      </c>
      <c r="H108" s="5" t="s">
        <v>26</v>
      </c>
      <c r="I108" s="5" t="s">
        <v>24</v>
      </c>
      <c r="J108" s="12">
        <v>0.017645988485000038</v>
      </c>
      <c r="K108" s="12">
        <v>0.02099844994300002</v>
      </c>
      <c r="L108" s="12">
        <v>0.012485448709999947</v>
      </c>
      <c r="M108" s="12">
        <v>0.01258203720799998</v>
      </c>
      <c r="N108" s="12">
        <v>0.01456917788</v>
      </c>
      <c r="O108" s="12">
        <v>0.011970505501249952</v>
      </c>
      <c r="P108" s="12">
        <v>0.013766896670999996</v>
      </c>
    </row>
    <row r="109" spans="1:16" ht="12.75" customHeight="1">
      <c r="A109" s="5" t="s">
        <v>371</v>
      </c>
      <c r="B109" s="5" t="s">
        <v>15</v>
      </c>
      <c r="C109" s="5" t="s">
        <v>16</v>
      </c>
      <c r="D109" s="5" t="s">
        <v>17</v>
      </c>
      <c r="E109" s="5" t="s">
        <v>18</v>
      </c>
      <c r="F109" s="5" t="s">
        <v>19</v>
      </c>
      <c r="G109" s="5" t="s">
        <v>20</v>
      </c>
      <c r="H109" s="5" t="s">
        <v>30</v>
      </c>
      <c r="I109" s="5" t="s">
        <v>22</v>
      </c>
      <c r="J109" s="12">
        <v>0.0005727542310000001</v>
      </c>
      <c r="K109" s="12">
        <v>0.0005912052299999999</v>
      </c>
      <c r="L109" s="12">
        <v>0.0005722121159999994</v>
      </c>
      <c r="M109" s="12">
        <v>0.0007128283050000006</v>
      </c>
      <c r="N109" s="12">
        <v>0.0007401183299999996</v>
      </c>
      <c r="O109" s="12">
        <v>0.0007544350869299999</v>
      </c>
      <c r="P109" s="12">
        <v>0.0007622610660000004</v>
      </c>
    </row>
    <row r="110" spans="1:16" ht="12.75" customHeight="1">
      <c r="A110" s="5" t="s">
        <v>371</v>
      </c>
      <c r="B110" s="5" t="s">
        <v>15</v>
      </c>
      <c r="C110" s="5" t="s">
        <v>16</v>
      </c>
      <c r="D110" s="5" t="s">
        <v>17</v>
      </c>
      <c r="E110" s="5" t="s">
        <v>18</v>
      </c>
      <c r="F110" s="5" t="s">
        <v>19</v>
      </c>
      <c r="G110" s="5" t="s">
        <v>20</v>
      </c>
      <c r="H110" s="5" t="s">
        <v>30</v>
      </c>
      <c r="I110" s="5" t="s">
        <v>23</v>
      </c>
      <c r="J110" s="12">
        <v>0.9277018466888002</v>
      </c>
      <c r="K110" s="12">
        <v>0.9575873105039999</v>
      </c>
      <c r="L110" s="12">
        <v>0.926823771836799</v>
      </c>
      <c r="M110" s="12">
        <v>1.1545827147640009</v>
      </c>
      <c r="N110" s="12">
        <v>1.1987849313839993</v>
      </c>
      <c r="O110" s="12">
        <v>1.221974078008664</v>
      </c>
      <c r="P110" s="12">
        <v>1.2346499777968003</v>
      </c>
    </row>
    <row r="111" spans="1:16" ht="12.75" customHeight="1">
      <c r="A111" s="5" t="s">
        <v>371</v>
      </c>
      <c r="B111" s="5" t="s">
        <v>15</v>
      </c>
      <c r="C111" s="5" t="s">
        <v>16</v>
      </c>
      <c r="D111" s="5" t="s">
        <v>17</v>
      </c>
      <c r="E111" s="5" t="s">
        <v>18</v>
      </c>
      <c r="F111" s="5" t="s">
        <v>19</v>
      </c>
      <c r="G111" s="5" t="s">
        <v>20</v>
      </c>
      <c r="H111" s="5" t="s">
        <v>30</v>
      </c>
      <c r="I111" s="5" t="s">
        <v>24</v>
      </c>
      <c r="J111" s="12">
        <v>0.0016909886820000001</v>
      </c>
      <c r="K111" s="12">
        <v>0.0017454630599999998</v>
      </c>
      <c r="L111" s="12">
        <v>0.001689388151999998</v>
      </c>
      <c r="M111" s="12">
        <v>0.0021045407100000017</v>
      </c>
      <c r="N111" s="12">
        <v>0.0021851112599999985</v>
      </c>
      <c r="O111" s="12">
        <v>0.00222737978046</v>
      </c>
      <c r="P111" s="12">
        <v>0.0022504850520000006</v>
      </c>
    </row>
    <row r="112" spans="1:16" ht="12.75" customHeight="1">
      <c r="A112" s="5" t="s">
        <v>371</v>
      </c>
      <c r="B112" s="5" t="s">
        <v>15</v>
      </c>
      <c r="C112" s="5" t="s">
        <v>16</v>
      </c>
      <c r="D112" s="5" t="s">
        <v>17</v>
      </c>
      <c r="E112" s="5" t="s">
        <v>18</v>
      </c>
      <c r="F112" s="5" t="s">
        <v>19</v>
      </c>
      <c r="G112" s="5" t="s">
        <v>20</v>
      </c>
      <c r="H112" s="5" t="s">
        <v>31</v>
      </c>
      <c r="I112" s="5" t="s">
        <v>22</v>
      </c>
      <c r="J112" s="12">
        <v>0</v>
      </c>
      <c r="K112" s="12">
        <v>0</v>
      </c>
      <c r="L112" s="12">
        <v>0</v>
      </c>
      <c r="M112" s="12">
        <v>0</v>
      </c>
      <c r="N112" s="12">
        <v>0</v>
      </c>
      <c r="O112" s="12">
        <v>0</v>
      </c>
      <c r="P112" s="12">
        <v>0</v>
      </c>
    </row>
    <row r="113" spans="1:16" ht="12.75" customHeight="1">
      <c r="A113" s="5" t="s">
        <v>371</v>
      </c>
      <c r="B113" s="5" t="s">
        <v>15</v>
      </c>
      <c r="C113" s="5" t="s">
        <v>16</v>
      </c>
      <c r="D113" s="5" t="s">
        <v>17</v>
      </c>
      <c r="E113" s="5" t="s">
        <v>18</v>
      </c>
      <c r="F113" s="5" t="s">
        <v>19</v>
      </c>
      <c r="G113" s="5" t="s">
        <v>20</v>
      </c>
      <c r="H113" s="5" t="s">
        <v>31</v>
      </c>
      <c r="I113" s="5" t="s">
        <v>23</v>
      </c>
      <c r="J113" s="12">
        <v>0</v>
      </c>
      <c r="K113" s="12">
        <v>0</v>
      </c>
      <c r="L113" s="12">
        <v>0</v>
      </c>
      <c r="M113" s="12">
        <v>0</v>
      </c>
      <c r="N113" s="12">
        <v>0</v>
      </c>
      <c r="O113" s="12">
        <v>0</v>
      </c>
      <c r="P113" s="12">
        <v>0</v>
      </c>
    </row>
    <row r="114" spans="1:16" ht="12.75" customHeight="1">
      <c r="A114" s="5" t="s">
        <v>371</v>
      </c>
      <c r="B114" s="5" t="s">
        <v>15</v>
      </c>
      <c r="C114" s="5" t="s">
        <v>16</v>
      </c>
      <c r="D114" s="5" t="s">
        <v>17</v>
      </c>
      <c r="E114" s="5" t="s">
        <v>18</v>
      </c>
      <c r="F114" s="5" t="s">
        <v>19</v>
      </c>
      <c r="G114" s="5" t="s">
        <v>20</v>
      </c>
      <c r="H114" s="5" t="s">
        <v>31</v>
      </c>
      <c r="I114" s="5" t="s">
        <v>24</v>
      </c>
      <c r="J114" s="12">
        <v>0</v>
      </c>
      <c r="K114" s="12">
        <v>0</v>
      </c>
      <c r="L114" s="12">
        <v>0</v>
      </c>
      <c r="M114" s="12">
        <v>0</v>
      </c>
      <c r="N114" s="12">
        <v>0</v>
      </c>
      <c r="O114" s="12">
        <v>0</v>
      </c>
      <c r="P114" s="12">
        <v>0</v>
      </c>
    </row>
    <row r="115" spans="1:16" ht="12.75" customHeight="1">
      <c r="A115" s="5" t="s">
        <v>371</v>
      </c>
      <c r="B115" s="5" t="s">
        <v>15</v>
      </c>
      <c r="C115" s="5" t="s">
        <v>16</v>
      </c>
      <c r="D115" s="5" t="s">
        <v>17</v>
      </c>
      <c r="E115" s="5" t="s">
        <v>18</v>
      </c>
      <c r="F115" s="5" t="s">
        <v>19</v>
      </c>
      <c r="G115" s="5" t="s">
        <v>20</v>
      </c>
      <c r="H115" s="5" t="s">
        <v>32</v>
      </c>
      <c r="I115" s="5" t="s">
        <v>22</v>
      </c>
      <c r="J115" s="12">
        <v>3.0079875E-05</v>
      </c>
      <c r="K115" s="12">
        <v>0</v>
      </c>
      <c r="L115" s="12">
        <v>0</v>
      </c>
      <c r="M115" s="12">
        <v>0</v>
      </c>
      <c r="N115" s="12">
        <v>1.201838399999996E-05</v>
      </c>
      <c r="O115" s="12">
        <v>2.751159243000011E-05</v>
      </c>
      <c r="P115" s="12">
        <v>2.773919400000009E-05</v>
      </c>
    </row>
    <row r="116" spans="1:16" ht="12.75" customHeight="1">
      <c r="A116" s="5" t="s">
        <v>371</v>
      </c>
      <c r="B116" s="5" t="s">
        <v>15</v>
      </c>
      <c r="C116" s="5" t="s">
        <v>16</v>
      </c>
      <c r="D116" s="5" t="s">
        <v>17</v>
      </c>
      <c r="E116" s="5" t="s">
        <v>18</v>
      </c>
      <c r="F116" s="5" t="s">
        <v>19</v>
      </c>
      <c r="G116" s="5" t="s">
        <v>20</v>
      </c>
      <c r="H116" s="5" t="s">
        <v>32</v>
      </c>
      <c r="I116" s="5" t="s">
        <v>23</v>
      </c>
      <c r="J116" s="12">
        <v>0.09190118</v>
      </c>
      <c r="K116" s="12">
        <v>0</v>
      </c>
      <c r="L116" s="12">
        <v>0</v>
      </c>
      <c r="M116" s="12">
        <v>0</v>
      </c>
      <c r="N116" s="12">
        <v>0.036719024639999875</v>
      </c>
      <c r="O116" s="12">
        <v>0.08405446525280034</v>
      </c>
      <c r="P116" s="12">
        <v>0.08474984224000028</v>
      </c>
    </row>
    <row r="117" spans="1:16" ht="12.75" customHeight="1">
      <c r="A117" s="5" t="s">
        <v>371</v>
      </c>
      <c r="B117" s="5" t="s">
        <v>15</v>
      </c>
      <c r="C117" s="5" t="s">
        <v>16</v>
      </c>
      <c r="D117" s="5" t="s">
        <v>17</v>
      </c>
      <c r="E117" s="5" t="s">
        <v>18</v>
      </c>
      <c r="F117" s="5" t="s">
        <v>19</v>
      </c>
      <c r="G117" s="5" t="s">
        <v>20</v>
      </c>
      <c r="H117" s="5" t="s">
        <v>32</v>
      </c>
      <c r="I117" s="5" t="s">
        <v>24</v>
      </c>
      <c r="J117" s="12">
        <v>4.4403625E-05</v>
      </c>
      <c r="K117" s="12">
        <v>0</v>
      </c>
      <c r="L117" s="12">
        <v>0</v>
      </c>
      <c r="M117" s="12">
        <v>0</v>
      </c>
      <c r="N117" s="12">
        <v>1.774142399999994E-05</v>
      </c>
      <c r="O117" s="12">
        <v>4.061235073000016E-05</v>
      </c>
      <c r="P117" s="12">
        <v>4.0948334000000124E-05</v>
      </c>
    </row>
    <row r="118" spans="1:16" ht="12.75" customHeight="1">
      <c r="A118" s="5" t="s">
        <v>371</v>
      </c>
      <c r="B118" s="5" t="s">
        <v>15</v>
      </c>
      <c r="C118" s="5" t="s">
        <v>16</v>
      </c>
      <c r="D118" s="5" t="s">
        <v>17</v>
      </c>
      <c r="E118" s="5" t="s">
        <v>18</v>
      </c>
      <c r="F118" s="5" t="s">
        <v>19</v>
      </c>
      <c r="G118" s="5" t="s">
        <v>20</v>
      </c>
      <c r="H118" s="5" t="s">
        <v>33</v>
      </c>
      <c r="I118" s="5" t="s">
        <v>22</v>
      </c>
      <c r="J118" s="12">
        <v>2.2833467999999925E-05</v>
      </c>
      <c r="K118" s="12">
        <v>3.502434600000005E-05</v>
      </c>
      <c r="L118" s="12">
        <v>1.620019800000005E-05</v>
      </c>
      <c r="M118" s="12">
        <v>2.9656619999999954E-06</v>
      </c>
      <c r="N118" s="12">
        <v>0</v>
      </c>
      <c r="O118" s="12">
        <v>1.4995127699999985E-06</v>
      </c>
      <c r="P118" s="12">
        <v>1.3662179999999975E-06</v>
      </c>
    </row>
    <row r="119" spans="1:16" ht="12.75" customHeight="1">
      <c r="A119" s="5" t="s">
        <v>371</v>
      </c>
      <c r="B119" s="5" t="s">
        <v>15</v>
      </c>
      <c r="C119" s="5" t="s">
        <v>16</v>
      </c>
      <c r="D119" s="5" t="s">
        <v>17</v>
      </c>
      <c r="E119" s="5" t="s">
        <v>18</v>
      </c>
      <c r="F119" s="5" t="s">
        <v>19</v>
      </c>
      <c r="G119" s="5" t="s">
        <v>20</v>
      </c>
      <c r="H119" s="5" t="s">
        <v>33</v>
      </c>
      <c r="I119" s="5" t="s">
        <v>23</v>
      </c>
      <c r="J119" s="12">
        <v>0.028537978680959905</v>
      </c>
      <c r="K119" s="12">
        <v>0.04377451727712007</v>
      </c>
      <c r="L119" s="12">
        <v>0.020247511466560057</v>
      </c>
      <c r="M119" s="12">
        <v>0.003706576632639994</v>
      </c>
      <c r="N119" s="12">
        <v>0</v>
      </c>
      <c r="O119" s="12">
        <v>0.001874137711454398</v>
      </c>
      <c r="P119" s="12">
        <v>0.0017075417609599968</v>
      </c>
    </row>
    <row r="120" spans="1:16" ht="12.75" customHeight="1">
      <c r="A120" s="5" t="s">
        <v>371</v>
      </c>
      <c r="B120" s="5" t="s">
        <v>15</v>
      </c>
      <c r="C120" s="5" t="s">
        <v>16</v>
      </c>
      <c r="D120" s="5" t="s">
        <v>17</v>
      </c>
      <c r="E120" s="5" t="s">
        <v>18</v>
      </c>
      <c r="F120" s="5" t="s">
        <v>19</v>
      </c>
      <c r="G120" s="5" t="s">
        <v>20</v>
      </c>
      <c r="H120" s="5" t="s">
        <v>33</v>
      </c>
      <c r="I120" s="5" t="s">
        <v>24</v>
      </c>
      <c r="J120" s="12">
        <v>6.741309599999978E-05</v>
      </c>
      <c r="K120" s="12">
        <v>0.00010340521200000016</v>
      </c>
      <c r="L120" s="12">
        <v>4.782915600000015E-05</v>
      </c>
      <c r="M120" s="12">
        <v>8.755763999999985E-06</v>
      </c>
      <c r="N120" s="12">
        <v>0</v>
      </c>
      <c r="O120" s="12">
        <v>4.427132939999996E-06</v>
      </c>
      <c r="P120" s="12">
        <v>4.033595999999992E-06</v>
      </c>
    </row>
    <row r="121" spans="1:16" ht="12.75" customHeight="1">
      <c r="A121" s="5" t="s">
        <v>371</v>
      </c>
      <c r="B121" s="5" t="s">
        <v>15</v>
      </c>
      <c r="C121" s="5" t="s">
        <v>16</v>
      </c>
      <c r="D121" s="5" t="s">
        <v>17</v>
      </c>
      <c r="E121" s="5" t="s">
        <v>18</v>
      </c>
      <c r="F121" s="5" t="s">
        <v>19</v>
      </c>
      <c r="G121" s="5" t="s">
        <v>20</v>
      </c>
      <c r="H121" s="5" t="s">
        <v>34</v>
      </c>
      <c r="I121" s="5" t="s">
        <v>22</v>
      </c>
      <c r="J121" s="12">
        <v>0.00011740238999999996</v>
      </c>
      <c r="K121" s="12">
        <v>7.87500000000003E-07</v>
      </c>
      <c r="L121" s="12">
        <v>0</v>
      </c>
      <c r="M121" s="12">
        <v>0</v>
      </c>
      <c r="N121" s="12">
        <v>0</v>
      </c>
      <c r="O121" s="12">
        <v>0</v>
      </c>
      <c r="P121" s="12">
        <v>0</v>
      </c>
    </row>
    <row r="122" spans="1:16" ht="12.75" customHeight="1">
      <c r="A122" s="5" t="s">
        <v>371</v>
      </c>
      <c r="B122" s="5" t="s">
        <v>15</v>
      </c>
      <c r="C122" s="5" t="s">
        <v>16</v>
      </c>
      <c r="D122" s="5" t="s">
        <v>17</v>
      </c>
      <c r="E122" s="5" t="s">
        <v>18</v>
      </c>
      <c r="F122" s="5" t="s">
        <v>19</v>
      </c>
      <c r="G122" s="5" t="s">
        <v>20</v>
      </c>
      <c r="H122" s="5" t="s">
        <v>34</v>
      </c>
      <c r="I122" s="5" t="s">
        <v>23</v>
      </c>
      <c r="J122" s="12">
        <v>0.013790121999999995</v>
      </c>
      <c r="K122" s="12">
        <v>9.250000000000038E-05</v>
      </c>
      <c r="L122" s="12">
        <v>0</v>
      </c>
      <c r="M122" s="12">
        <v>0</v>
      </c>
      <c r="N122" s="12">
        <v>0</v>
      </c>
      <c r="O122" s="12">
        <v>0</v>
      </c>
      <c r="P122" s="12">
        <v>0</v>
      </c>
    </row>
    <row r="123" spans="1:16" ht="12.75" customHeight="1">
      <c r="A123" s="5" t="s">
        <v>371</v>
      </c>
      <c r="B123" s="5" t="s">
        <v>15</v>
      </c>
      <c r="C123" s="5" t="s">
        <v>16</v>
      </c>
      <c r="D123" s="5" t="s">
        <v>17</v>
      </c>
      <c r="E123" s="5" t="s">
        <v>18</v>
      </c>
      <c r="F123" s="5" t="s">
        <v>19</v>
      </c>
      <c r="G123" s="5" t="s">
        <v>20</v>
      </c>
      <c r="H123" s="5" t="s">
        <v>34</v>
      </c>
      <c r="I123" s="5" t="s">
        <v>24</v>
      </c>
      <c r="J123" s="12">
        <v>0.00023107771999999994</v>
      </c>
      <c r="K123" s="12">
        <v>1.5500000000000063E-06</v>
      </c>
      <c r="L123" s="12">
        <v>0</v>
      </c>
      <c r="M123" s="12">
        <v>0</v>
      </c>
      <c r="N123" s="12">
        <v>0</v>
      </c>
      <c r="O123" s="12">
        <v>0</v>
      </c>
      <c r="P123" s="12">
        <v>0</v>
      </c>
    </row>
    <row r="124" spans="1:16" ht="12.75" customHeight="1">
      <c r="A124" s="5" t="s">
        <v>371</v>
      </c>
      <c r="B124" s="5" t="s">
        <v>15</v>
      </c>
      <c r="C124" s="5" t="s">
        <v>16</v>
      </c>
      <c r="D124" s="5" t="s">
        <v>39</v>
      </c>
      <c r="E124" s="5" t="s">
        <v>18</v>
      </c>
      <c r="F124" s="5" t="s">
        <v>19</v>
      </c>
      <c r="G124" s="5" t="s">
        <v>20</v>
      </c>
      <c r="H124" s="5" t="s">
        <v>38</v>
      </c>
      <c r="I124" s="5" t="s">
        <v>22</v>
      </c>
      <c r="J124" s="12">
        <v>0.0008731762977168</v>
      </c>
      <c r="K124" s="12">
        <v>0</v>
      </c>
      <c r="L124" s="12">
        <v>0</v>
      </c>
      <c r="M124" s="12">
        <v>0</v>
      </c>
      <c r="N124" s="12">
        <v>0</v>
      </c>
      <c r="O124" s="12">
        <v>0</v>
      </c>
      <c r="P124" s="12">
        <v>0</v>
      </c>
    </row>
    <row r="125" spans="1:16" ht="12.75" customHeight="1">
      <c r="A125" s="5" t="s">
        <v>371</v>
      </c>
      <c r="B125" s="5" t="s">
        <v>15</v>
      </c>
      <c r="C125" s="5" t="s">
        <v>16</v>
      </c>
      <c r="D125" s="5" t="s">
        <v>39</v>
      </c>
      <c r="E125" s="5" t="s">
        <v>18</v>
      </c>
      <c r="F125" s="5" t="s">
        <v>19</v>
      </c>
      <c r="G125" s="5" t="s">
        <v>20</v>
      </c>
      <c r="H125" s="5" t="s">
        <v>38</v>
      </c>
      <c r="I125" s="5" t="s">
        <v>24</v>
      </c>
      <c r="J125" s="12">
        <v>0.0017186327129664002</v>
      </c>
      <c r="K125" s="12">
        <v>0</v>
      </c>
      <c r="L125" s="12">
        <v>0</v>
      </c>
      <c r="M125" s="12">
        <v>0</v>
      </c>
      <c r="N125" s="12">
        <v>0</v>
      </c>
      <c r="O125" s="12">
        <v>0</v>
      </c>
      <c r="P125" s="12">
        <v>0</v>
      </c>
    </row>
    <row r="126" spans="1:16" ht="12.75" customHeight="1">
      <c r="A126" s="5" t="s">
        <v>371</v>
      </c>
      <c r="B126" s="5" t="s">
        <v>15</v>
      </c>
      <c r="C126" s="5" t="s">
        <v>16</v>
      </c>
      <c r="D126" s="5" t="s">
        <v>39</v>
      </c>
      <c r="E126" s="5" t="s">
        <v>18</v>
      </c>
      <c r="F126" s="5" t="s">
        <v>19</v>
      </c>
      <c r="G126" s="5" t="s">
        <v>20</v>
      </c>
      <c r="H126" s="5" t="s">
        <v>35</v>
      </c>
      <c r="I126" s="5" t="s">
        <v>22</v>
      </c>
      <c r="J126" s="12">
        <v>0</v>
      </c>
      <c r="K126" s="12">
        <v>0</v>
      </c>
      <c r="L126" s="12">
        <v>0</v>
      </c>
      <c r="M126" s="12">
        <v>0</v>
      </c>
      <c r="N126" s="12">
        <v>0</v>
      </c>
      <c r="O126" s="12">
        <v>0</v>
      </c>
      <c r="P126" s="12">
        <v>0</v>
      </c>
    </row>
    <row r="127" spans="1:16" ht="12.75" customHeight="1">
      <c r="A127" s="5" t="s">
        <v>371</v>
      </c>
      <c r="B127" s="5" t="s">
        <v>15</v>
      </c>
      <c r="C127" s="5" t="s">
        <v>16</v>
      </c>
      <c r="D127" s="5" t="s">
        <v>39</v>
      </c>
      <c r="E127" s="5" t="s">
        <v>18</v>
      </c>
      <c r="F127" s="5" t="s">
        <v>19</v>
      </c>
      <c r="G127" s="5" t="s">
        <v>20</v>
      </c>
      <c r="H127" s="5" t="s">
        <v>35</v>
      </c>
      <c r="I127" s="5" t="s">
        <v>23</v>
      </c>
      <c r="J127" s="12">
        <v>0</v>
      </c>
      <c r="K127" s="12">
        <v>0</v>
      </c>
      <c r="L127" s="12">
        <v>0</v>
      </c>
      <c r="M127" s="12">
        <v>0</v>
      </c>
      <c r="N127" s="12">
        <v>0</v>
      </c>
      <c r="O127" s="12">
        <v>0</v>
      </c>
      <c r="P127" s="12">
        <v>0</v>
      </c>
    </row>
    <row r="128" spans="1:16" ht="12.75" customHeight="1">
      <c r="A128" s="5" t="s">
        <v>371</v>
      </c>
      <c r="B128" s="5" t="s">
        <v>15</v>
      </c>
      <c r="C128" s="5" t="s">
        <v>16</v>
      </c>
      <c r="D128" s="5" t="s">
        <v>39</v>
      </c>
      <c r="E128" s="5" t="s">
        <v>18</v>
      </c>
      <c r="F128" s="5" t="s">
        <v>19</v>
      </c>
      <c r="G128" s="5" t="s">
        <v>20</v>
      </c>
      <c r="H128" s="5" t="s">
        <v>35</v>
      </c>
      <c r="I128" s="5" t="s">
        <v>24</v>
      </c>
      <c r="J128" s="12">
        <v>0</v>
      </c>
      <c r="K128" s="12">
        <v>0</v>
      </c>
      <c r="L128" s="12">
        <v>0</v>
      </c>
      <c r="M128" s="12">
        <v>0</v>
      </c>
      <c r="N128" s="12">
        <v>0</v>
      </c>
      <c r="O128" s="12">
        <v>0</v>
      </c>
      <c r="P128" s="12">
        <v>0</v>
      </c>
    </row>
    <row r="129" spans="1:16" ht="12.75" customHeight="1">
      <c r="A129" s="5" t="s">
        <v>371</v>
      </c>
      <c r="B129" s="5" t="s">
        <v>15</v>
      </c>
      <c r="C129" s="5" t="s">
        <v>16</v>
      </c>
      <c r="D129" s="5" t="s">
        <v>39</v>
      </c>
      <c r="E129" s="5" t="s">
        <v>18</v>
      </c>
      <c r="F129" s="5" t="s">
        <v>19</v>
      </c>
      <c r="G129" s="5" t="s">
        <v>20</v>
      </c>
      <c r="H129" s="5" t="s">
        <v>36</v>
      </c>
      <c r="I129" s="5" t="s">
        <v>22</v>
      </c>
      <c r="J129" s="12">
        <v>0</v>
      </c>
      <c r="K129" s="12">
        <v>2.6519262000000015E-05</v>
      </c>
      <c r="L129" s="12">
        <v>0.000477435</v>
      </c>
      <c r="M129" s="12">
        <v>4.664211300000003E-05</v>
      </c>
      <c r="N129" s="12">
        <v>3.512266799999999E-05</v>
      </c>
      <c r="O129" s="12">
        <v>4.5891122129999986E-05</v>
      </c>
      <c r="P129" s="12">
        <v>4.6373271000000006E-05</v>
      </c>
    </row>
    <row r="130" spans="1:16" ht="12.75" customHeight="1">
      <c r="A130" s="5" t="s">
        <v>371</v>
      </c>
      <c r="B130" s="5" t="s">
        <v>15</v>
      </c>
      <c r="C130" s="5" t="s">
        <v>16</v>
      </c>
      <c r="D130" s="5" t="s">
        <v>39</v>
      </c>
      <c r="E130" s="5" t="s">
        <v>18</v>
      </c>
      <c r="F130" s="5" t="s">
        <v>19</v>
      </c>
      <c r="G130" s="5" t="s">
        <v>20</v>
      </c>
      <c r="H130" s="5" t="s">
        <v>36</v>
      </c>
      <c r="I130" s="5" t="s">
        <v>24</v>
      </c>
      <c r="J130" s="12">
        <v>0</v>
      </c>
      <c r="K130" s="12">
        <v>3.914748200000002E-05</v>
      </c>
      <c r="L130" s="12">
        <v>0.000704785</v>
      </c>
      <c r="M130" s="12">
        <v>6.885264300000003E-05</v>
      </c>
      <c r="N130" s="12">
        <v>5.184774799999998E-05</v>
      </c>
      <c r="O130" s="12">
        <v>6.774403742999998E-05</v>
      </c>
      <c r="P130" s="12">
        <v>6.845578100000002E-05</v>
      </c>
    </row>
    <row r="131" spans="1:16" ht="12.75" customHeight="1">
      <c r="A131" s="5" t="s">
        <v>371</v>
      </c>
      <c r="B131" s="5" t="s">
        <v>15</v>
      </c>
      <c r="C131" s="5" t="s">
        <v>16</v>
      </c>
      <c r="D131" s="5" t="s">
        <v>39</v>
      </c>
      <c r="E131" s="5" t="s">
        <v>18</v>
      </c>
      <c r="F131" s="5" t="s">
        <v>19</v>
      </c>
      <c r="G131" s="5" t="s">
        <v>20</v>
      </c>
      <c r="H131" s="5" t="s">
        <v>27</v>
      </c>
      <c r="I131" s="5" t="s">
        <v>22</v>
      </c>
      <c r="J131" s="12">
        <v>0.000111520962</v>
      </c>
      <c r="K131" s="12">
        <v>8.927742600000004E-05</v>
      </c>
      <c r="L131" s="12">
        <v>3.9189716999999914E-05</v>
      </c>
      <c r="M131" s="12">
        <v>4.406333399999997E-05</v>
      </c>
      <c r="N131" s="12">
        <v>4.209351300000014E-05</v>
      </c>
      <c r="O131" s="12">
        <v>4.8398024430000096E-05</v>
      </c>
      <c r="P131" s="12">
        <v>4.3077762000000006E-05</v>
      </c>
    </row>
    <row r="132" spans="1:16" ht="12.75" customHeight="1">
      <c r="A132" s="5" t="s">
        <v>371</v>
      </c>
      <c r="B132" s="5" t="s">
        <v>15</v>
      </c>
      <c r="C132" s="5" t="s">
        <v>16</v>
      </c>
      <c r="D132" s="5" t="s">
        <v>39</v>
      </c>
      <c r="E132" s="5" t="s">
        <v>18</v>
      </c>
      <c r="F132" s="5" t="s">
        <v>19</v>
      </c>
      <c r="G132" s="5" t="s">
        <v>20</v>
      </c>
      <c r="H132" s="5" t="s">
        <v>27</v>
      </c>
      <c r="I132" s="5" t="s">
        <v>23</v>
      </c>
      <c r="J132" s="12">
        <v>0.1293940548432</v>
      </c>
      <c r="K132" s="12">
        <v>0.10358562147360004</v>
      </c>
      <c r="L132" s="12">
        <v>0.04547052231119989</v>
      </c>
      <c r="M132" s="12">
        <v>0.05112521766239996</v>
      </c>
      <c r="N132" s="12">
        <v>0.04883970001680016</v>
      </c>
      <c r="O132" s="12">
        <v>0.05615461447864812</v>
      </c>
      <c r="P132" s="12">
        <v>0.04998169132320001</v>
      </c>
    </row>
    <row r="133" spans="1:16" ht="12.75" customHeight="1">
      <c r="A133" s="5" t="s">
        <v>371</v>
      </c>
      <c r="B133" s="5" t="s">
        <v>15</v>
      </c>
      <c r="C133" s="5" t="s">
        <v>16</v>
      </c>
      <c r="D133" s="5" t="s">
        <v>39</v>
      </c>
      <c r="E133" s="5" t="s">
        <v>18</v>
      </c>
      <c r="F133" s="5" t="s">
        <v>19</v>
      </c>
      <c r="G133" s="5" t="s">
        <v>20</v>
      </c>
      <c r="H133" s="5" t="s">
        <v>27</v>
      </c>
      <c r="I133" s="5" t="s">
        <v>24</v>
      </c>
      <c r="J133" s="12">
        <v>0.000329252364</v>
      </c>
      <c r="K133" s="12">
        <v>0.0002635809720000001</v>
      </c>
      <c r="L133" s="12">
        <v>0.00011570297399999971</v>
      </c>
      <c r="M133" s="12">
        <v>0.00013009174799999992</v>
      </c>
      <c r="N133" s="12">
        <v>0.00012427608600000038</v>
      </c>
      <c r="O133" s="12">
        <v>0.0001428894054600003</v>
      </c>
      <c r="P133" s="12">
        <v>0.00012718196400000002</v>
      </c>
    </row>
    <row r="134" spans="1:16" ht="12.75" customHeight="1">
      <c r="A134" s="5" t="s">
        <v>371</v>
      </c>
      <c r="B134" s="5" t="s">
        <v>15</v>
      </c>
      <c r="C134" s="5" t="s">
        <v>16</v>
      </c>
      <c r="D134" s="5" t="s">
        <v>39</v>
      </c>
      <c r="E134" s="5" t="s">
        <v>18</v>
      </c>
      <c r="F134" s="5" t="s">
        <v>19</v>
      </c>
      <c r="G134" s="5" t="s">
        <v>20</v>
      </c>
      <c r="H134" s="5" t="s">
        <v>37</v>
      </c>
      <c r="I134" s="5" t="s">
        <v>22</v>
      </c>
      <c r="J134" s="12">
        <v>0</v>
      </c>
      <c r="K134" s="12">
        <v>1.6072644E-05</v>
      </c>
      <c r="L134" s="12">
        <v>1.9851068999999985E-05</v>
      </c>
      <c r="M134" s="12">
        <v>2.069818799999999E-05</v>
      </c>
      <c r="N134" s="12">
        <v>1.9334300999999995E-05</v>
      </c>
      <c r="O134" s="12">
        <v>2.2742903609999993E-05</v>
      </c>
      <c r="P134" s="12">
        <v>2.3563155000000005E-05</v>
      </c>
    </row>
    <row r="135" spans="1:16" ht="12.75" customHeight="1">
      <c r="A135" s="5" t="s">
        <v>371</v>
      </c>
      <c r="B135" s="5" t="s">
        <v>15</v>
      </c>
      <c r="C135" s="5" t="s">
        <v>16</v>
      </c>
      <c r="D135" s="5" t="s">
        <v>39</v>
      </c>
      <c r="E135" s="5" t="s">
        <v>18</v>
      </c>
      <c r="F135" s="5" t="s">
        <v>19</v>
      </c>
      <c r="G135" s="5" t="s">
        <v>20</v>
      </c>
      <c r="H135" s="5" t="s">
        <v>37</v>
      </c>
      <c r="I135" s="5" t="s">
        <v>24</v>
      </c>
      <c r="J135" s="12">
        <v>0</v>
      </c>
      <c r="K135" s="12">
        <v>2.3726284000000003E-05</v>
      </c>
      <c r="L135" s="12">
        <v>2.930395899999998E-05</v>
      </c>
      <c r="M135" s="12">
        <v>3.0554467999999986E-05</v>
      </c>
      <c r="N135" s="12">
        <v>2.8541110999999994E-05</v>
      </c>
      <c r="O135" s="12">
        <v>3.3572857709999985E-05</v>
      </c>
      <c r="P135" s="12">
        <v>3.4783705000000004E-05</v>
      </c>
    </row>
    <row r="136" spans="1:16" ht="12.75" customHeight="1">
      <c r="A136" s="5" t="s">
        <v>371</v>
      </c>
      <c r="B136" s="5" t="s">
        <v>15</v>
      </c>
      <c r="C136" s="5" t="s">
        <v>16</v>
      </c>
      <c r="D136" s="5" t="s">
        <v>39</v>
      </c>
      <c r="E136" s="5" t="s">
        <v>18</v>
      </c>
      <c r="F136" s="5" t="s">
        <v>19</v>
      </c>
      <c r="G136" s="5" t="s">
        <v>20</v>
      </c>
      <c r="H136" s="5" t="s">
        <v>26</v>
      </c>
      <c r="I136" s="5" t="s">
        <v>22</v>
      </c>
      <c r="J136" s="12">
        <v>0.0027513016230000043</v>
      </c>
      <c r="K136" s="12">
        <v>0.0025546955279999966</v>
      </c>
      <c r="L136" s="12">
        <v>0.0019110915600000018</v>
      </c>
      <c r="M136" s="12">
        <v>0.0021006810719999915</v>
      </c>
      <c r="N136" s="12">
        <v>0.002205632646000004</v>
      </c>
      <c r="O136" s="12">
        <v>0.0024995190372599898</v>
      </c>
      <c r="P136" s="12">
        <v>0.0035581316819999877</v>
      </c>
    </row>
    <row r="137" spans="1:16" ht="12.75" customHeight="1">
      <c r="A137" s="5" t="s">
        <v>371</v>
      </c>
      <c r="B137" s="5" t="s">
        <v>15</v>
      </c>
      <c r="C137" s="5" t="s">
        <v>16</v>
      </c>
      <c r="D137" s="5" t="s">
        <v>39</v>
      </c>
      <c r="E137" s="5" t="s">
        <v>18</v>
      </c>
      <c r="F137" s="5" t="s">
        <v>19</v>
      </c>
      <c r="G137" s="5" t="s">
        <v>20</v>
      </c>
      <c r="H137" s="5" t="s">
        <v>26</v>
      </c>
      <c r="I137" s="5" t="s">
        <v>23</v>
      </c>
      <c r="J137" s="12">
        <v>6.926729371810012</v>
      </c>
      <c r="K137" s="12">
        <v>6.431750122159992</v>
      </c>
      <c r="L137" s="12">
        <v>4.811400513200005</v>
      </c>
      <c r="M137" s="12">
        <v>5.288714679839979</v>
      </c>
      <c r="N137" s="12">
        <v>5.56869728052001</v>
      </c>
      <c r="O137" s="12">
        <v>6.310690445501174</v>
      </c>
      <c r="P137" s="12">
        <v>8.983435322839968</v>
      </c>
    </row>
    <row r="138" spans="1:16" ht="12.75" customHeight="1">
      <c r="A138" s="5" t="s">
        <v>371</v>
      </c>
      <c r="B138" s="5" t="s">
        <v>15</v>
      </c>
      <c r="C138" s="5" t="s">
        <v>16</v>
      </c>
      <c r="D138" s="5" t="s">
        <v>39</v>
      </c>
      <c r="E138" s="5" t="s">
        <v>18</v>
      </c>
      <c r="F138" s="5" t="s">
        <v>19</v>
      </c>
      <c r="G138" s="5" t="s">
        <v>20</v>
      </c>
      <c r="H138" s="5" t="s">
        <v>26</v>
      </c>
      <c r="I138" s="5" t="s">
        <v>24</v>
      </c>
      <c r="J138" s="12">
        <v>0.004061445253000007</v>
      </c>
      <c r="K138" s="12">
        <v>0.003771217207999995</v>
      </c>
      <c r="L138" s="12">
        <v>0.002821135160000003</v>
      </c>
      <c r="M138" s="12">
        <v>0.003101005391999987</v>
      </c>
      <c r="N138" s="12">
        <v>0.003255933906000006</v>
      </c>
      <c r="O138" s="12">
        <v>0.0036897661978599855</v>
      </c>
      <c r="P138" s="12">
        <v>0.005252480101999981</v>
      </c>
    </row>
    <row r="139" spans="1:16" ht="12.75" customHeight="1">
      <c r="A139" s="5" t="s">
        <v>371</v>
      </c>
      <c r="B139" s="5" t="s">
        <v>15</v>
      </c>
      <c r="C139" s="5" t="s">
        <v>16</v>
      </c>
      <c r="D139" s="5" t="s">
        <v>39</v>
      </c>
      <c r="E139" s="5" t="s">
        <v>18</v>
      </c>
      <c r="F139" s="5" t="s">
        <v>19</v>
      </c>
      <c r="G139" s="5" t="s">
        <v>20</v>
      </c>
      <c r="H139" s="5" t="s">
        <v>33</v>
      </c>
      <c r="I139" s="5" t="s">
        <v>22</v>
      </c>
      <c r="J139" s="12">
        <v>1.1446974000000015E-05</v>
      </c>
      <c r="K139" s="12">
        <v>0.0001595878829999999</v>
      </c>
      <c r="L139" s="12">
        <v>0</v>
      </c>
      <c r="M139" s="12">
        <v>1.2712770000000023E-06</v>
      </c>
      <c r="N139" s="12">
        <v>0</v>
      </c>
      <c r="O139" s="12">
        <v>0</v>
      </c>
      <c r="P139" s="12">
        <v>4.774769999999993E-06</v>
      </c>
    </row>
    <row r="140" spans="1:16" ht="12.75" customHeight="1">
      <c r="A140" s="5" t="s">
        <v>371</v>
      </c>
      <c r="B140" s="5" t="s">
        <v>15</v>
      </c>
      <c r="C140" s="5" t="s">
        <v>16</v>
      </c>
      <c r="D140" s="5" t="s">
        <v>39</v>
      </c>
      <c r="E140" s="5" t="s">
        <v>18</v>
      </c>
      <c r="F140" s="5" t="s">
        <v>19</v>
      </c>
      <c r="G140" s="5" t="s">
        <v>20</v>
      </c>
      <c r="H140" s="5" t="s">
        <v>33</v>
      </c>
      <c r="I140" s="5" t="s">
        <v>23</v>
      </c>
      <c r="J140" s="12">
        <v>0.01430678423328002</v>
      </c>
      <c r="K140" s="12">
        <v>0.19945790112975986</v>
      </c>
      <c r="L140" s="12">
        <v>0</v>
      </c>
      <c r="M140" s="12">
        <v>0.001588881545440003</v>
      </c>
      <c r="N140" s="12">
        <v>0</v>
      </c>
      <c r="O140" s="12">
        <v>0</v>
      </c>
      <c r="P140" s="12">
        <v>0.005967656094399992</v>
      </c>
    </row>
    <row r="141" spans="1:16" ht="12.75" customHeight="1">
      <c r="A141" s="5" t="s">
        <v>371</v>
      </c>
      <c r="B141" s="5" t="s">
        <v>15</v>
      </c>
      <c r="C141" s="5" t="s">
        <v>16</v>
      </c>
      <c r="D141" s="5" t="s">
        <v>39</v>
      </c>
      <c r="E141" s="5" t="s">
        <v>18</v>
      </c>
      <c r="F141" s="5" t="s">
        <v>19</v>
      </c>
      <c r="G141" s="5" t="s">
        <v>20</v>
      </c>
      <c r="H141" s="5" t="s">
        <v>33</v>
      </c>
      <c r="I141" s="5" t="s">
        <v>24</v>
      </c>
      <c r="J141" s="12">
        <v>3.379582800000004E-05</v>
      </c>
      <c r="K141" s="12">
        <v>0.00047116422599999963</v>
      </c>
      <c r="L141" s="12">
        <v>0</v>
      </c>
      <c r="M141" s="12">
        <v>3.7532940000000063E-06</v>
      </c>
      <c r="N141" s="12">
        <v>0</v>
      </c>
      <c r="O141" s="12">
        <v>0</v>
      </c>
      <c r="P141" s="12">
        <v>1.4096939999999981E-05</v>
      </c>
    </row>
    <row r="142" spans="1:16" ht="12.75" customHeight="1">
      <c r="A142" s="5" t="s">
        <v>379</v>
      </c>
      <c r="B142" s="5" t="s">
        <v>58</v>
      </c>
      <c r="C142" s="5" t="s">
        <v>64</v>
      </c>
      <c r="D142" s="5" t="s">
        <v>59</v>
      </c>
      <c r="E142" s="5" t="s">
        <v>63</v>
      </c>
      <c r="F142" s="5" t="s">
        <v>19</v>
      </c>
      <c r="G142" s="5" t="s">
        <v>20</v>
      </c>
      <c r="H142" s="5" t="s">
        <v>38</v>
      </c>
      <c r="I142" s="5" t="s">
        <v>22</v>
      </c>
      <c r="J142" s="12">
        <v>0</v>
      </c>
      <c r="K142" s="12">
        <v>0</v>
      </c>
      <c r="L142" s="12">
        <v>0</v>
      </c>
      <c r="M142" s="12">
        <v>0</v>
      </c>
      <c r="N142" s="12">
        <v>0</v>
      </c>
      <c r="O142" s="12">
        <v>0</v>
      </c>
      <c r="P142" s="12">
        <v>0</v>
      </c>
    </row>
    <row r="143" spans="1:16" ht="12.75" customHeight="1">
      <c r="A143" s="5" t="s">
        <v>379</v>
      </c>
      <c r="B143" s="5" t="s">
        <v>58</v>
      </c>
      <c r="C143" s="5" t="s">
        <v>64</v>
      </c>
      <c r="D143" s="5" t="s">
        <v>59</v>
      </c>
      <c r="E143" s="5" t="s">
        <v>63</v>
      </c>
      <c r="F143" s="5" t="s">
        <v>19</v>
      </c>
      <c r="G143" s="5" t="s">
        <v>20</v>
      </c>
      <c r="H143" s="5" t="s">
        <v>38</v>
      </c>
      <c r="I143" s="5" t="s">
        <v>24</v>
      </c>
      <c r="J143" s="12">
        <v>0</v>
      </c>
      <c r="K143" s="12">
        <v>0</v>
      </c>
      <c r="L143" s="12">
        <v>0</v>
      </c>
      <c r="M143" s="12">
        <v>0</v>
      </c>
      <c r="N143" s="12">
        <v>0</v>
      </c>
      <c r="O143" s="12">
        <v>0</v>
      </c>
      <c r="P143" s="12">
        <v>0</v>
      </c>
    </row>
    <row r="144" spans="1:16" ht="12.75" customHeight="1">
      <c r="A144" s="5" t="s">
        <v>379</v>
      </c>
      <c r="B144" s="5" t="s">
        <v>58</v>
      </c>
      <c r="C144" s="5" t="s">
        <v>64</v>
      </c>
      <c r="D144" s="5" t="s">
        <v>59</v>
      </c>
      <c r="E144" s="5" t="s">
        <v>63</v>
      </c>
      <c r="F144" s="5" t="s">
        <v>19</v>
      </c>
      <c r="G144" s="5" t="s">
        <v>20</v>
      </c>
      <c r="H144" s="5" t="s">
        <v>35</v>
      </c>
      <c r="I144" s="5" t="s">
        <v>22</v>
      </c>
      <c r="J144" s="12">
        <v>0</v>
      </c>
      <c r="K144" s="12">
        <v>0</v>
      </c>
      <c r="L144" s="12">
        <v>0</v>
      </c>
      <c r="M144" s="12">
        <v>0</v>
      </c>
      <c r="N144" s="12">
        <v>0</v>
      </c>
      <c r="O144" s="12">
        <v>2.5200504E-10</v>
      </c>
      <c r="P144" s="12">
        <v>2.5200504E-09</v>
      </c>
    </row>
    <row r="145" spans="1:16" ht="12.75" customHeight="1">
      <c r="A145" s="5" t="s">
        <v>379</v>
      </c>
      <c r="B145" s="5" t="s">
        <v>58</v>
      </c>
      <c r="C145" s="5" t="s">
        <v>64</v>
      </c>
      <c r="D145" s="5" t="s">
        <v>59</v>
      </c>
      <c r="E145" s="5" t="s">
        <v>63</v>
      </c>
      <c r="F145" s="5" t="s">
        <v>19</v>
      </c>
      <c r="G145" s="5" t="s">
        <v>20</v>
      </c>
      <c r="H145" s="5" t="s">
        <v>35</v>
      </c>
      <c r="I145" s="5" t="s">
        <v>23</v>
      </c>
      <c r="J145" s="12">
        <v>0</v>
      </c>
      <c r="K145" s="12">
        <v>0</v>
      </c>
      <c r="L145" s="12">
        <v>0</v>
      </c>
      <c r="M145" s="12">
        <v>0</v>
      </c>
      <c r="N145" s="12">
        <v>0</v>
      </c>
      <c r="O145" s="12">
        <v>2.979624391296E-07</v>
      </c>
      <c r="P145" s="12">
        <v>2.979624391296E-06</v>
      </c>
    </row>
    <row r="146" spans="1:16" ht="12.75" customHeight="1">
      <c r="A146" s="5" t="s">
        <v>379</v>
      </c>
      <c r="B146" s="5" t="s">
        <v>58</v>
      </c>
      <c r="C146" s="5" t="s">
        <v>64</v>
      </c>
      <c r="D146" s="5" t="s">
        <v>59</v>
      </c>
      <c r="E146" s="5" t="s">
        <v>63</v>
      </c>
      <c r="F146" s="5" t="s">
        <v>19</v>
      </c>
      <c r="G146" s="5" t="s">
        <v>20</v>
      </c>
      <c r="H146" s="5" t="s">
        <v>35</v>
      </c>
      <c r="I146" s="5" t="s">
        <v>24</v>
      </c>
      <c r="J146" s="12">
        <v>0</v>
      </c>
      <c r="K146" s="12">
        <v>0</v>
      </c>
      <c r="L146" s="12">
        <v>0</v>
      </c>
      <c r="M146" s="12">
        <v>0</v>
      </c>
      <c r="N146" s="12">
        <v>0</v>
      </c>
      <c r="O146" s="12">
        <v>7.440148799999999E-10</v>
      </c>
      <c r="P146" s="12">
        <v>7.4401488E-09</v>
      </c>
    </row>
    <row r="147" spans="1:16" ht="12.75" customHeight="1">
      <c r="A147" s="5" t="s">
        <v>379</v>
      </c>
      <c r="B147" s="5" t="s">
        <v>58</v>
      </c>
      <c r="C147" s="5" t="s">
        <v>64</v>
      </c>
      <c r="D147" s="5" t="s">
        <v>59</v>
      </c>
      <c r="E147" s="5" t="s">
        <v>63</v>
      </c>
      <c r="F147" s="5" t="s">
        <v>19</v>
      </c>
      <c r="G147" s="5" t="s">
        <v>20</v>
      </c>
      <c r="H147" s="5" t="s">
        <v>36</v>
      </c>
      <c r="I147" s="5" t="s">
        <v>22</v>
      </c>
      <c r="J147" s="12">
        <v>6.815613000000001E-06</v>
      </c>
      <c r="K147" s="12">
        <v>3.2524589999999934E-06</v>
      </c>
      <c r="L147" s="12">
        <v>3.1604579999999985E-06</v>
      </c>
      <c r="M147" s="12">
        <v>3.170475E-06</v>
      </c>
      <c r="N147" s="12">
        <v>9.069396000000006E-06</v>
      </c>
      <c r="O147" s="12">
        <v>1.1310035099999992E-05</v>
      </c>
      <c r="P147" s="12">
        <v>1.1457767999999998E-05</v>
      </c>
    </row>
    <row r="148" spans="1:16" ht="12.75" customHeight="1">
      <c r="A148" s="5" t="s">
        <v>379</v>
      </c>
      <c r="B148" s="5" t="s">
        <v>58</v>
      </c>
      <c r="C148" s="5" t="s">
        <v>64</v>
      </c>
      <c r="D148" s="5" t="s">
        <v>59</v>
      </c>
      <c r="E148" s="5" t="s">
        <v>63</v>
      </c>
      <c r="F148" s="5" t="s">
        <v>19</v>
      </c>
      <c r="G148" s="5" t="s">
        <v>20</v>
      </c>
      <c r="H148" s="5" t="s">
        <v>36</v>
      </c>
      <c r="I148" s="5" t="s">
        <v>24</v>
      </c>
      <c r="J148" s="12">
        <v>1.0061143000000004E-05</v>
      </c>
      <c r="K148" s="12">
        <v>4.801248999999989E-06</v>
      </c>
      <c r="L148" s="12">
        <v>4.6654379999999975E-06</v>
      </c>
      <c r="M148" s="12">
        <v>4.680224999999999E-06</v>
      </c>
      <c r="N148" s="12">
        <v>1.3388156000000006E-05</v>
      </c>
      <c r="O148" s="12">
        <v>1.669576609999999E-05</v>
      </c>
      <c r="P148" s="12">
        <v>1.6913847999999992E-05</v>
      </c>
    </row>
    <row r="149" spans="1:16" ht="12.75" customHeight="1">
      <c r="A149" s="5" t="s">
        <v>377</v>
      </c>
      <c r="B149" s="5" t="s">
        <v>58</v>
      </c>
      <c r="C149" s="5" t="s">
        <v>64</v>
      </c>
      <c r="D149" s="5" t="s">
        <v>59</v>
      </c>
      <c r="E149" s="5" t="s">
        <v>63</v>
      </c>
      <c r="F149" s="5" t="s">
        <v>19</v>
      </c>
      <c r="G149" s="5" t="s">
        <v>20</v>
      </c>
      <c r="H149" s="5" t="s">
        <v>27</v>
      </c>
      <c r="I149" s="5" t="s">
        <v>22</v>
      </c>
      <c r="J149" s="12">
        <v>5.3612999999999886E-08</v>
      </c>
      <c r="K149" s="12">
        <v>4.6746000000000034E-08</v>
      </c>
      <c r="L149" s="12">
        <v>5.481000000000016E-09</v>
      </c>
      <c r="M149" s="12">
        <v>3.6477E-08</v>
      </c>
      <c r="N149" s="12">
        <v>3.2507999999999896E-08</v>
      </c>
      <c r="O149" s="12">
        <v>5.436837000000011E-08</v>
      </c>
      <c r="P149" s="12">
        <v>2.822400000000007E-08</v>
      </c>
    </row>
    <row r="150" spans="1:16" ht="12.75" customHeight="1">
      <c r="A150" s="5" t="s">
        <v>377</v>
      </c>
      <c r="B150" s="5" t="s">
        <v>58</v>
      </c>
      <c r="C150" s="5" t="s">
        <v>64</v>
      </c>
      <c r="D150" s="5" t="s">
        <v>59</v>
      </c>
      <c r="E150" s="5" t="s">
        <v>63</v>
      </c>
      <c r="F150" s="5" t="s">
        <v>19</v>
      </c>
      <c r="G150" s="5" t="s">
        <v>20</v>
      </c>
      <c r="H150" s="5" t="s">
        <v>27</v>
      </c>
      <c r="I150" s="5" t="s">
        <v>23</v>
      </c>
      <c r="J150" s="12">
        <v>6.220537679999988E-05</v>
      </c>
      <c r="K150" s="12">
        <v>5.423782560000004E-05</v>
      </c>
      <c r="L150" s="12">
        <v>6.3594216000000195E-06</v>
      </c>
      <c r="M150" s="12">
        <v>4.23230472E-05</v>
      </c>
      <c r="N150" s="12">
        <v>3.771794879999988E-05</v>
      </c>
      <c r="O150" s="12">
        <v>6.308180743200014E-05</v>
      </c>
      <c r="P150" s="12">
        <v>3.2747366400000086E-05</v>
      </c>
    </row>
    <row r="151" spans="1:16" ht="12.75" customHeight="1">
      <c r="A151" s="5" t="s">
        <v>377</v>
      </c>
      <c r="B151" s="5" t="s">
        <v>58</v>
      </c>
      <c r="C151" s="5" t="s">
        <v>64</v>
      </c>
      <c r="D151" s="5" t="s">
        <v>59</v>
      </c>
      <c r="E151" s="5" t="s">
        <v>63</v>
      </c>
      <c r="F151" s="5" t="s">
        <v>19</v>
      </c>
      <c r="G151" s="5" t="s">
        <v>20</v>
      </c>
      <c r="H151" s="5" t="s">
        <v>27</v>
      </c>
      <c r="I151" s="5" t="s">
        <v>24</v>
      </c>
      <c r="J151" s="12">
        <v>1.5828599999999967E-07</v>
      </c>
      <c r="K151" s="12">
        <v>1.380120000000001E-07</v>
      </c>
      <c r="L151" s="12">
        <v>1.618200000000005E-08</v>
      </c>
      <c r="M151" s="12">
        <v>1.07694E-07</v>
      </c>
      <c r="N151" s="12">
        <v>9.597599999999971E-08</v>
      </c>
      <c r="O151" s="12">
        <v>1.6051614000000033E-07</v>
      </c>
      <c r="P151" s="12">
        <v>8.332800000000022E-08</v>
      </c>
    </row>
    <row r="152" spans="1:16" ht="12.75" customHeight="1">
      <c r="A152" s="5" t="s">
        <v>379</v>
      </c>
      <c r="B152" s="5" t="s">
        <v>58</v>
      </c>
      <c r="C152" s="5" t="s">
        <v>64</v>
      </c>
      <c r="D152" s="5" t="s">
        <v>59</v>
      </c>
      <c r="E152" s="5" t="s">
        <v>63</v>
      </c>
      <c r="F152" s="5" t="s">
        <v>19</v>
      </c>
      <c r="G152" s="5" t="s">
        <v>20</v>
      </c>
      <c r="H152" s="5" t="s">
        <v>28</v>
      </c>
      <c r="I152" s="5" t="s">
        <v>22</v>
      </c>
      <c r="J152" s="12">
        <v>5.99760000000002E-08</v>
      </c>
      <c r="K152" s="12">
        <v>0</v>
      </c>
      <c r="L152" s="12">
        <v>0</v>
      </c>
      <c r="M152" s="12">
        <v>0</v>
      </c>
      <c r="N152" s="12">
        <v>2.9609999999999972E-08</v>
      </c>
      <c r="O152" s="12">
        <v>1.78605E-09</v>
      </c>
      <c r="P152" s="12">
        <v>0</v>
      </c>
    </row>
    <row r="153" spans="1:16" ht="12.75" customHeight="1">
      <c r="A153" s="5" t="s">
        <v>379</v>
      </c>
      <c r="B153" s="5" t="s">
        <v>58</v>
      </c>
      <c r="C153" s="5" t="s">
        <v>64</v>
      </c>
      <c r="D153" s="5" t="s">
        <v>59</v>
      </c>
      <c r="E153" s="5" t="s">
        <v>63</v>
      </c>
      <c r="F153" s="5" t="s">
        <v>19</v>
      </c>
      <c r="G153" s="5" t="s">
        <v>20</v>
      </c>
      <c r="H153" s="5" t="s">
        <v>28</v>
      </c>
      <c r="I153" s="5" t="s">
        <v>23</v>
      </c>
      <c r="J153" s="12">
        <v>6.743016000000024E-05</v>
      </c>
      <c r="K153" s="12">
        <v>0</v>
      </c>
      <c r="L153" s="12">
        <v>0</v>
      </c>
      <c r="M153" s="12">
        <v>0</v>
      </c>
      <c r="N153" s="12">
        <v>3.329009999999997E-05</v>
      </c>
      <c r="O153" s="12">
        <v>2.0080305E-06</v>
      </c>
      <c r="P153" s="12">
        <v>0</v>
      </c>
    </row>
    <row r="154" spans="1:16" ht="12.75" customHeight="1">
      <c r="A154" s="5" t="s">
        <v>379</v>
      </c>
      <c r="B154" s="5" t="s">
        <v>58</v>
      </c>
      <c r="C154" s="5" t="s">
        <v>64</v>
      </c>
      <c r="D154" s="5" t="s">
        <v>59</v>
      </c>
      <c r="E154" s="5" t="s">
        <v>63</v>
      </c>
      <c r="F154" s="5" t="s">
        <v>19</v>
      </c>
      <c r="G154" s="5" t="s">
        <v>20</v>
      </c>
      <c r="H154" s="5" t="s">
        <v>28</v>
      </c>
      <c r="I154" s="5" t="s">
        <v>24</v>
      </c>
      <c r="J154" s="12">
        <v>1.7707200000000062E-07</v>
      </c>
      <c r="K154" s="12">
        <v>0</v>
      </c>
      <c r="L154" s="12">
        <v>0</v>
      </c>
      <c r="M154" s="12">
        <v>0</v>
      </c>
      <c r="N154" s="12">
        <v>8.741999999999992E-08</v>
      </c>
      <c r="O154" s="12">
        <v>5.273100000000001E-09</v>
      </c>
      <c r="P154" s="12">
        <v>0</v>
      </c>
    </row>
    <row r="155" spans="1:16" ht="12.75" customHeight="1">
      <c r="A155" s="5" t="s">
        <v>379</v>
      </c>
      <c r="B155" s="5" t="s">
        <v>58</v>
      </c>
      <c r="C155" s="5" t="s">
        <v>64</v>
      </c>
      <c r="D155" s="5" t="s">
        <v>59</v>
      </c>
      <c r="E155" s="5" t="s">
        <v>63</v>
      </c>
      <c r="F155" s="5" t="s">
        <v>19</v>
      </c>
      <c r="G155" s="5" t="s">
        <v>20</v>
      </c>
      <c r="H155" s="5" t="s">
        <v>37</v>
      </c>
      <c r="I155" s="5" t="s">
        <v>22</v>
      </c>
      <c r="J155" s="12">
        <v>1.7703210000000019E-06</v>
      </c>
      <c r="K155" s="12">
        <v>0</v>
      </c>
      <c r="L155" s="12">
        <v>0</v>
      </c>
      <c r="M155" s="12">
        <v>0</v>
      </c>
      <c r="N155" s="12">
        <v>0</v>
      </c>
      <c r="O155" s="12">
        <v>2.3520672E-06</v>
      </c>
      <c r="P155" s="12">
        <v>2.327514000000005E-06</v>
      </c>
    </row>
    <row r="156" spans="1:16" ht="12.75" customHeight="1">
      <c r="A156" s="5" t="s">
        <v>379</v>
      </c>
      <c r="B156" s="5" t="s">
        <v>58</v>
      </c>
      <c r="C156" s="5" t="s">
        <v>64</v>
      </c>
      <c r="D156" s="5" t="s">
        <v>59</v>
      </c>
      <c r="E156" s="5" t="s">
        <v>63</v>
      </c>
      <c r="F156" s="5" t="s">
        <v>19</v>
      </c>
      <c r="G156" s="5" t="s">
        <v>20</v>
      </c>
      <c r="H156" s="5" t="s">
        <v>37</v>
      </c>
      <c r="I156" s="5" t="s">
        <v>24</v>
      </c>
      <c r="J156" s="12">
        <v>2.613331000000003E-06</v>
      </c>
      <c r="K156" s="12">
        <v>0</v>
      </c>
      <c r="L156" s="12">
        <v>0</v>
      </c>
      <c r="M156" s="12">
        <v>0</v>
      </c>
      <c r="N156" s="12">
        <v>0</v>
      </c>
      <c r="O156" s="12">
        <v>3.4720991999999994E-06</v>
      </c>
      <c r="P156" s="12">
        <v>3.4358540000000076E-06</v>
      </c>
    </row>
    <row r="157" spans="1:16" ht="12.75" customHeight="1">
      <c r="A157" s="5" t="s">
        <v>378</v>
      </c>
      <c r="B157" s="5" t="s">
        <v>58</v>
      </c>
      <c r="C157" s="5" t="s">
        <v>64</v>
      </c>
      <c r="D157" s="5" t="s">
        <v>59</v>
      </c>
      <c r="E157" s="5" t="s">
        <v>63</v>
      </c>
      <c r="F157" s="5" t="s">
        <v>19</v>
      </c>
      <c r="G157" s="5" t="s">
        <v>20</v>
      </c>
      <c r="H157" s="5" t="s">
        <v>26</v>
      </c>
      <c r="I157" s="5" t="s">
        <v>22</v>
      </c>
      <c r="J157" s="12">
        <v>0.00043123892699999995</v>
      </c>
      <c r="K157" s="12">
        <v>0.0004171565579999993</v>
      </c>
      <c r="L157" s="12">
        <v>0.0004181815679999994</v>
      </c>
      <c r="M157" s="12">
        <v>0.00010242000300000012</v>
      </c>
      <c r="N157" s="12">
        <v>0.00018874642500000003</v>
      </c>
      <c r="O157" s="12">
        <v>5.8429951230000244E-05</v>
      </c>
      <c r="P157" s="12">
        <v>6.823840800000014E-05</v>
      </c>
    </row>
    <row r="158" spans="1:16" ht="12.75" customHeight="1">
      <c r="A158" s="5" t="s">
        <v>378</v>
      </c>
      <c r="B158" s="5" t="s">
        <v>58</v>
      </c>
      <c r="C158" s="5" t="s">
        <v>64</v>
      </c>
      <c r="D158" s="5" t="s">
        <v>59</v>
      </c>
      <c r="E158" s="5" t="s">
        <v>63</v>
      </c>
      <c r="F158" s="5" t="s">
        <v>19</v>
      </c>
      <c r="G158" s="5" t="s">
        <v>20</v>
      </c>
      <c r="H158" s="5" t="s">
        <v>26</v>
      </c>
      <c r="I158" s="5" t="s">
        <v>23</v>
      </c>
      <c r="J158" s="12">
        <v>1.1082840423899996</v>
      </c>
      <c r="K158" s="12">
        <v>1.0720923540599985</v>
      </c>
      <c r="L158" s="12">
        <v>1.0747266297599984</v>
      </c>
      <c r="M158" s="12">
        <v>0.26321940771000035</v>
      </c>
      <c r="N158" s="12">
        <v>0.48507831225000014</v>
      </c>
      <c r="O158" s="12">
        <v>0.1475217149626006</v>
      </c>
      <c r="P158" s="12">
        <v>0.1717983157600003</v>
      </c>
    </row>
    <row r="159" spans="1:16" ht="12.75" customHeight="1">
      <c r="A159" s="5" t="s">
        <v>378</v>
      </c>
      <c r="B159" s="5" t="s">
        <v>58</v>
      </c>
      <c r="C159" s="5" t="s">
        <v>64</v>
      </c>
      <c r="D159" s="5" t="s">
        <v>59</v>
      </c>
      <c r="E159" s="5" t="s">
        <v>63</v>
      </c>
      <c r="F159" s="5" t="s">
        <v>19</v>
      </c>
      <c r="G159" s="5" t="s">
        <v>20</v>
      </c>
      <c r="H159" s="5" t="s">
        <v>26</v>
      </c>
      <c r="I159" s="5" t="s">
        <v>24</v>
      </c>
      <c r="J159" s="12">
        <v>0.0006365907969999999</v>
      </c>
      <c r="K159" s="12">
        <v>0.0006158025379999991</v>
      </c>
      <c r="L159" s="12">
        <v>0.000617315647999999</v>
      </c>
      <c r="M159" s="12">
        <v>0.00015119143300000018</v>
      </c>
      <c r="N159" s="12">
        <v>0.0002786256750000001</v>
      </c>
      <c r="O159" s="12">
        <v>8.625373753000036E-05</v>
      </c>
      <c r="P159" s="12">
        <v>0.00010073288800000019</v>
      </c>
    </row>
    <row r="160" spans="1:16" ht="12.75" customHeight="1">
      <c r="A160" s="5" t="s">
        <v>379</v>
      </c>
      <c r="B160" s="5" t="s">
        <v>58</v>
      </c>
      <c r="C160" s="5" t="s">
        <v>64</v>
      </c>
      <c r="D160" s="5" t="s">
        <v>59</v>
      </c>
      <c r="E160" s="5" t="s">
        <v>63</v>
      </c>
      <c r="F160" s="5" t="s">
        <v>19</v>
      </c>
      <c r="G160" s="5" t="s">
        <v>20</v>
      </c>
      <c r="H160" s="5" t="s">
        <v>31</v>
      </c>
      <c r="I160" s="5" t="s">
        <v>22</v>
      </c>
      <c r="J160" s="12">
        <v>3.6329999999999977E-09</v>
      </c>
      <c r="K160" s="12">
        <v>6.090000000000014E-10</v>
      </c>
      <c r="L160" s="12">
        <v>9.870000000000043E-10</v>
      </c>
      <c r="M160" s="12">
        <v>0</v>
      </c>
      <c r="N160" s="12">
        <v>0</v>
      </c>
      <c r="O160" s="12">
        <v>0</v>
      </c>
      <c r="P160" s="12">
        <v>0</v>
      </c>
    </row>
    <row r="161" spans="1:16" ht="12.75" customHeight="1">
      <c r="A161" s="5" t="s">
        <v>379</v>
      </c>
      <c r="B161" s="5" t="s">
        <v>58</v>
      </c>
      <c r="C161" s="5" t="s">
        <v>64</v>
      </c>
      <c r="D161" s="5" t="s">
        <v>59</v>
      </c>
      <c r="E161" s="5" t="s">
        <v>63</v>
      </c>
      <c r="F161" s="5" t="s">
        <v>19</v>
      </c>
      <c r="G161" s="5" t="s">
        <v>20</v>
      </c>
      <c r="H161" s="5" t="s">
        <v>31</v>
      </c>
      <c r="I161" s="5" t="s">
        <v>23</v>
      </c>
      <c r="J161" s="12">
        <v>1.0902459999999995E-05</v>
      </c>
      <c r="K161" s="12">
        <v>1.8275800000000042E-06</v>
      </c>
      <c r="L161" s="12">
        <v>2.9619400000000138E-06</v>
      </c>
      <c r="M161" s="12">
        <v>0</v>
      </c>
      <c r="N161" s="12">
        <v>0</v>
      </c>
      <c r="O161" s="12">
        <v>0</v>
      </c>
      <c r="P161" s="12">
        <v>0</v>
      </c>
    </row>
    <row r="162" spans="1:16" ht="12.75" customHeight="1">
      <c r="A162" s="5" t="s">
        <v>379</v>
      </c>
      <c r="B162" s="5" t="s">
        <v>58</v>
      </c>
      <c r="C162" s="5" t="s">
        <v>64</v>
      </c>
      <c r="D162" s="5" t="s">
        <v>59</v>
      </c>
      <c r="E162" s="5" t="s">
        <v>63</v>
      </c>
      <c r="F162" s="5" t="s">
        <v>19</v>
      </c>
      <c r="G162" s="5" t="s">
        <v>20</v>
      </c>
      <c r="H162" s="5" t="s">
        <v>31</v>
      </c>
      <c r="I162" s="5" t="s">
        <v>24</v>
      </c>
      <c r="J162" s="12">
        <v>5.362999999999996E-09</v>
      </c>
      <c r="K162" s="12">
        <v>8.990000000000022E-10</v>
      </c>
      <c r="L162" s="12">
        <v>1.4570000000000067E-09</v>
      </c>
      <c r="M162" s="12">
        <v>0</v>
      </c>
      <c r="N162" s="12">
        <v>0</v>
      </c>
      <c r="O162" s="12">
        <v>0</v>
      </c>
      <c r="P162" s="12">
        <v>0</v>
      </c>
    </row>
    <row r="163" spans="1:16" ht="12.75" customHeight="1">
      <c r="A163" s="5" t="s">
        <v>379</v>
      </c>
      <c r="B163" s="5" t="s">
        <v>58</v>
      </c>
      <c r="C163" s="5" t="s">
        <v>64</v>
      </c>
      <c r="D163" s="5" t="s">
        <v>59</v>
      </c>
      <c r="E163" s="5" t="s">
        <v>63</v>
      </c>
      <c r="F163" s="5" t="s">
        <v>19</v>
      </c>
      <c r="G163" s="5" t="s">
        <v>20</v>
      </c>
      <c r="H163" s="5" t="s">
        <v>32</v>
      </c>
      <c r="I163" s="5" t="s">
        <v>22</v>
      </c>
      <c r="J163" s="12">
        <v>0</v>
      </c>
      <c r="K163" s="12">
        <v>0</v>
      </c>
      <c r="L163" s="12">
        <v>0</v>
      </c>
      <c r="M163" s="12">
        <v>0</v>
      </c>
      <c r="N163" s="12">
        <v>0</v>
      </c>
      <c r="O163" s="12">
        <v>0</v>
      </c>
      <c r="P163" s="12">
        <v>0</v>
      </c>
    </row>
    <row r="164" spans="1:16" ht="12.75" customHeight="1">
      <c r="A164" s="5" t="s">
        <v>379</v>
      </c>
      <c r="B164" s="5" t="s">
        <v>58</v>
      </c>
      <c r="C164" s="5" t="s">
        <v>64</v>
      </c>
      <c r="D164" s="5" t="s">
        <v>59</v>
      </c>
      <c r="E164" s="5" t="s">
        <v>63</v>
      </c>
      <c r="F164" s="5" t="s">
        <v>19</v>
      </c>
      <c r="G164" s="5" t="s">
        <v>20</v>
      </c>
      <c r="H164" s="5" t="s">
        <v>32</v>
      </c>
      <c r="I164" s="5" t="s">
        <v>23</v>
      </c>
      <c r="J164" s="12">
        <v>0</v>
      </c>
      <c r="K164" s="12">
        <v>0</v>
      </c>
      <c r="L164" s="12">
        <v>0</v>
      </c>
      <c r="M164" s="12">
        <v>0</v>
      </c>
      <c r="N164" s="12">
        <v>0</v>
      </c>
      <c r="O164" s="12">
        <v>0</v>
      </c>
      <c r="P164" s="12">
        <v>0</v>
      </c>
    </row>
    <row r="165" spans="1:16" ht="12.75" customHeight="1">
      <c r="A165" s="5" t="s">
        <v>379</v>
      </c>
      <c r="B165" s="5" t="s">
        <v>58</v>
      </c>
      <c r="C165" s="5" t="s">
        <v>64</v>
      </c>
      <c r="D165" s="5" t="s">
        <v>59</v>
      </c>
      <c r="E165" s="5" t="s">
        <v>63</v>
      </c>
      <c r="F165" s="5" t="s">
        <v>19</v>
      </c>
      <c r="G165" s="5" t="s">
        <v>20</v>
      </c>
      <c r="H165" s="5" t="s">
        <v>32</v>
      </c>
      <c r="I165" s="5" t="s">
        <v>24</v>
      </c>
      <c r="J165" s="12">
        <v>0</v>
      </c>
      <c r="K165" s="12">
        <v>0</v>
      </c>
      <c r="L165" s="12">
        <v>0</v>
      </c>
      <c r="M165" s="12">
        <v>0</v>
      </c>
      <c r="N165" s="12">
        <v>0</v>
      </c>
      <c r="O165" s="12">
        <v>0</v>
      </c>
      <c r="P165" s="12">
        <v>0</v>
      </c>
    </row>
    <row r="166" spans="1:16" ht="12.75" customHeight="1">
      <c r="A166" s="5" t="s">
        <v>379</v>
      </c>
      <c r="B166" s="5" t="s">
        <v>58</v>
      </c>
      <c r="C166" s="5" t="s">
        <v>64</v>
      </c>
      <c r="D166" s="5" t="s">
        <v>59</v>
      </c>
      <c r="E166" s="5" t="s">
        <v>63</v>
      </c>
      <c r="F166" s="5" t="s">
        <v>19</v>
      </c>
      <c r="G166" s="5" t="s">
        <v>20</v>
      </c>
      <c r="H166" s="5" t="s">
        <v>34</v>
      </c>
      <c r="I166" s="5" t="s">
        <v>22</v>
      </c>
      <c r="J166" s="12">
        <v>0</v>
      </c>
      <c r="K166" s="12">
        <v>0</v>
      </c>
      <c r="L166" s="12">
        <v>0</v>
      </c>
      <c r="M166" s="12">
        <v>0</v>
      </c>
      <c r="N166" s="12">
        <v>0</v>
      </c>
      <c r="O166" s="12">
        <v>0</v>
      </c>
      <c r="P166" s="12">
        <v>0</v>
      </c>
    </row>
    <row r="167" spans="1:16" ht="12.75" customHeight="1">
      <c r="A167" s="5" t="s">
        <v>379</v>
      </c>
      <c r="B167" s="5" t="s">
        <v>58</v>
      </c>
      <c r="C167" s="5" t="s">
        <v>64</v>
      </c>
      <c r="D167" s="5" t="s">
        <v>59</v>
      </c>
      <c r="E167" s="5" t="s">
        <v>63</v>
      </c>
      <c r="F167" s="5" t="s">
        <v>19</v>
      </c>
      <c r="G167" s="5" t="s">
        <v>20</v>
      </c>
      <c r="H167" s="5" t="s">
        <v>34</v>
      </c>
      <c r="I167" s="5" t="s">
        <v>23</v>
      </c>
      <c r="J167" s="12">
        <v>0</v>
      </c>
      <c r="K167" s="12">
        <v>0</v>
      </c>
      <c r="L167" s="12">
        <v>0</v>
      </c>
      <c r="M167" s="12">
        <v>0</v>
      </c>
      <c r="N167" s="12">
        <v>0</v>
      </c>
      <c r="O167" s="12">
        <v>0</v>
      </c>
      <c r="P167" s="12">
        <v>0</v>
      </c>
    </row>
    <row r="168" spans="1:16" ht="12.75" customHeight="1">
      <c r="A168" s="5" t="s">
        <v>379</v>
      </c>
      <c r="B168" s="5" t="s">
        <v>58</v>
      </c>
      <c r="C168" s="5" t="s">
        <v>64</v>
      </c>
      <c r="D168" s="5" t="s">
        <v>59</v>
      </c>
      <c r="E168" s="5" t="s">
        <v>63</v>
      </c>
      <c r="F168" s="5" t="s">
        <v>19</v>
      </c>
      <c r="G168" s="5" t="s">
        <v>20</v>
      </c>
      <c r="H168" s="5" t="s">
        <v>34</v>
      </c>
      <c r="I168" s="5" t="s">
        <v>24</v>
      </c>
      <c r="J168" s="12">
        <v>0</v>
      </c>
      <c r="K168" s="12">
        <v>0</v>
      </c>
      <c r="L168" s="12">
        <v>0</v>
      </c>
      <c r="M168" s="12">
        <v>0</v>
      </c>
      <c r="N168" s="12">
        <v>0</v>
      </c>
      <c r="O168" s="12">
        <v>0</v>
      </c>
      <c r="P168" s="12">
        <v>0</v>
      </c>
    </row>
    <row r="169" spans="1:16" ht="12.75" customHeight="1">
      <c r="A169" s="5" t="s">
        <v>371</v>
      </c>
      <c r="B169" s="5" t="s">
        <v>58</v>
      </c>
      <c r="C169" s="5" t="s">
        <v>16</v>
      </c>
      <c r="D169" s="5" t="s">
        <v>59</v>
      </c>
      <c r="E169" s="5" t="s">
        <v>18</v>
      </c>
      <c r="F169" s="5" t="s">
        <v>19</v>
      </c>
      <c r="G169" s="5" t="s">
        <v>20</v>
      </c>
      <c r="H169" s="5" t="s">
        <v>38</v>
      </c>
      <c r="I169" s="5" t="s">
        <v>22</v>
      </c>
      <c r="J169" s="12">
        <v>0</v>
      </c>
      <c r="K169" s="12">
        <v>0</v>
      </c>
      <c r="L169" s="12">
        <v>0</v>
      </c>
      <c r="M169" s="12">
        <v>0</v>
      </c>
      <c r="N169" s="12">
        <v>0</v>
      </c>
      <c r="O169" s="12">
        <v>0</v>
      </c>
      <c r="P169" s="12">
        <v>0</v>
      </c>
    </row>
    <row r="170" spans="1:16" ht="12.75" customHeight="1">
      <c r="A170" s="5" t="s">
        <v>371</v>
      </c>
      <c r="B170" s="5" t="s">
        <v>58</v>
      </c>
      <c r="C170" s="5" t="s">
        <v>16</v>
      </c>
      <c r="D170" s="5" t="s">
        <v>59</v>
      </c>
      <c r="E170" s="5" t="s">
        <v>18</v>
      </c>
      <c r="F170" s="5" t="s">
        <v>19</v>
      </c>
      <c r="G170" s="5" t="s">
        <v>20</v>
      </c>
      <c r="H170" s="5" t="s">
        <v>38</v>
      </c>
      <c r="I170" s="5" t="s">
        <v>24</v>
      </c>
      <c r="J170" s="12">
        <v>0</v>
      </c>
      <c r="K170" s="12">
        <v>0</v>
      </c>
      <c r="L170" s="12">
        <v>0</v>
      </c>
      <c r="M170" s="12">
        <v>0</v>
      </c>
      <c r="N170" s="12">
        <v>0</v>
      </c>
      <c r="O170" s="12">
        <v>0</v>
      </c>
      <c r="P170" s="12">
        <v>0</v>
      </c>
    </row>
    <row r="171" spans="1:16" ht="12.75" customHeight="1">
      <c r="A171" s="5" t="s">
        <v>371</v>
      </c>
      <c r="B171" s="5" t="s">
        <v>58</v>
      </c>
      <c r="C171" s="5" t="s">
        <v>16</v>
      </c>
      <c r="D171" s="5" t="s">
        <v>59</v>
      </c>
      <c r="E171" s="5" t="s">
        <v>18</v>
      </c>
      <c r="F171" s="5" t="s">
        <v>19</v>
      </c>
      <c r="G171" s="5" t="s">
        <v>20</v>
      </c>
      <c r="H171" s="5" t="s">
        <v>35</v>
      </c>
      <c r="I171" s="5" t="s">
        <v>22</v>
      </c>
      <c r="J171" s="12">
        <v>0</v>
      </c>
      <c r="K171" s="12">
        <v>0</v>
      </c>
      <c r="L171" s="12">
        <v>5.4495629999999975E-05</v>
      </c>
      <c r="M171" s="12">
        <v>1.27512E-06</v>
      </c>
      <c r="N171" s="12">
        <v>0</v>
      </c>
      <c r="O171" s="12">
        <v>0</v>
      </c>
      <c r="P171" s="12">
        <v>0</v>
      </c>
    </row>
    <row r="172" spans="1:16" ht="12.75" customHeight="1">
      <c r="A172" s="5" t="s">
        <v>371</v>
      </c>
      <c r="B172" s="5" t="s">
        <v>58</v>
      </c>
      <c r="C172" s="5" t="s">
        <v>16</v>
      </c>
      <c r="D172" s="5" t="s">
        <v>59</v>
      </c>
      <c r="E172" s="5" t="s">
        <v>18</v>
      </c>
      <c r="F172" s="5" t="s">
        <v>19</v>
      </c>
      <c r="G172" s="5" t="s">
        <v>20</v>
      </c>
      <c r="H172" s="5" t="s">
        <v>35</v>
      </c>
      <c r="I172" s="5" t="s">
        <v>23</v>
      </c>
      <c r="J172" s="12">
        <v>0</v>
      </c>
      <c r="K172" s="12">
        <v>0</v>
      </c>
      <c r="L172" s="12">
        <v>0.06443383369119997</v>
      </c>
      <c r="M172" s="12">
        <v>0.0015076597887999997</v>
      </c>
      <c r="N172" s="12">
        <v>0</v>
      </c>
      <c r="O172" s="12">
        <v>0</v>
      </c>
      <c r="P172" s="12">
        <v>0</v>
      </c>
    </row>
    <row r="173" spans="1:16" ht="12.75" customHeight="1">
      <c r="A173" s="5" t="s">
        <v>371</v>
      </c>
      <c r="B173" s="5" t="s">
        <v>58</v>
      </c>
      <c r="C173" s="5" t="s">
        <v>16</v>
      </c>
      <c r="D173" s="5" t="s">
        <v>59</v>
      </c>
      <c r="E173" s="5" t="s">
        <v>18</v>
      </c>
      <c r="F173" s="5" t="s">
        <v>19</v>
      </c>
      <c r="G173" s="5" t="s">
        <v>20</v>
      </c>
      <c r="H173" s="5" t="s">
        <v>35</v>
      </c>
      <c r="I173" s="5" t="s">
        <v>24</v>
      </c>
      <c r="J173" s="12">
        <v>0</v>
      </c>
      <c r="K173" s="12">
        <v>0</v>
      </c>
      <c r="L173" s="12">
        <v>0.00016089185999999995</v>
      </c>
      <c r="M173" s="12">
        <v>3.76464E-06</v>
      </c>
      <c r="N173" s="12">
        <v>0</v>
      </c>
      <c r="O173" s="12">
        <v>0</v>
      </c>
      <c r="P173" s="12">
        <v>0</v>
      </c>
    </row>
    <row r="174" spans="1:16" ht="12.75" customHeight="1">
      <c r="A174" s="5" t="s">
        <v>371</v>
      </c>
      <c r="B174" s="5" t="s">
        <v>58</v>
      </c>
      <c r="C174" s="5" t="s">
        <v>16</v>
      </c>
      <c r="D174" s="5" t="s">
        <v>59</v>
      </c>
      <c r="E174" s="5" t="s">
        <v>18</v>
      </c>
      <c r="F174" s="5" t="s">
        <v>19</v>
      </c>
      <c r="G174" s="5" t="s">
        <v>20</v>
      </c>
      <c r="H174" s="5" t="s">
        <v>36</v>
      </c>
      <c r="I174" s="5" t="s">
        <v>22</v>
      </c>
      <c r="J174" s="12">
        <v>4.818727200000003E-05</v>
      </c>
      <c r="K174" s="12">
        <v>2.042525099999998E-05</v>
      </c>
      <c r="L174" s="12">
        <v>3.2712329999999984E-05</v>
      </c>
      <c r="M174" s="12">
        <v>6.214091099999996E-05</v>
      </c>
      <c r="N174" s="12">
        <v>6.346460400000003E-05</v>
      </c>
      <c r="O174" s="12">
        <v>7.151592146999995E-05</v>
      </c>
      <c r="P174" s="12">
        <v>6.822370799999999E-05</v>
      </c>
    </row>
    <row r="175" spans="1:16" ht="12.75" customHeight="1">
      <c r="A175" s="5" t="s">
        <v>371</v>
      </c>
      <c r="B175" s="5" t="s">
        <v>58</v>
      </c>
      <c r="C175" s="5" t="s">
        <v>16</v>
      </c>
      <c r="D175" s="5" t="s">
        <v>59</v>
      </c>
      <c r="E175" s="5" t="s">
        <v>18</v>
      </c>
      <c r="F175" s="5" t="s">
        <v>19</v>
      </c>
      <c r="G175" s="5" t="s">
        <v>20</v>
      </c>
      <c r="H175" s="5" t="s">
        <v>36</v>
      </c>
      <c r="I175" s="5" t="s">
        <v>24</v>
      </c>
      <c r="J175" s="12">
        <v>7.113359200000004E-05</v>
      </c>
      <c r="K175" s="12">
        <v>3.015156099999997E-05</v>
      </c>
      <c r="L175" s="12">
        <v>4.828962999999999E-05</v>
      </c>
      <c r="M175" s="12">
        <v>9.173182099999994E-05</v>
      </c>
      <c r="N175" s="12">
        <v>9.368584400000005E-05</v>
      </c>
      <c r="O175" s="12">
        <v>0.00010557112216999993</v>
      </c>
      <c r="P175" s="12">
        <v>0.000100711188</v>
      </c>
    </row>
    <row r="176" spans="1:16" ht="12.75" customHeight="1">
      <c r="A176" s="5" t="s">
        <v>371</v>
      </c>
      <c r="B176" s="5" t="s">
        <v>58</v>
      </c>
      <c r="C176" s="5" t="s">
        <v>16</v>
      </c>
      <c r="D176" s="5" t="s">
        <v>59</v>
      </c>
      <c r="E176" s="5" t="s">
        <v>18</v>
      </c>
      <c r="F176" s="5" t="s">
        <v>19</v>
      </c>
      <c r="G176" s="5" t="s">
        <v>20</v>
      </c>
      <c r="H176" s="5" t="s">
        <v>27</v>
      </c>
      <c r="I176" s="5" t="s">
        <v>22</v>
      </c>
      <c r="J176" s="12">
        <v>6.171479999999992E-07</v>
      </c>
      <c r="K176" s="12">
        <v>1.0665900000000004E-07</v>
      </c>
      <c r="L176" s="12">
        <v>1.1434500000000026E-07</v>
      </c>
      <c r="M176" s="12">
        <v>8.6058E-08</v>
      </c>
      <c r="N176" s="12">
        <v>1.7917199999999938E-07</v>
      </c>
      <c r="O176" s="12">
        <v>4.440170700000013E-07</v>
      </c>
      <c r="P176" s="12">
        <v>4.0918500000000116E-07</v>
      </c>
    </row>
    <row r="177" spans="1:16" ht="12.75" customHeight="1">
      <c r="A177" s="5" t="s">
        <v>371</v>
      </c>
      <c r="B177" s="5" t="s">
        <v>58</v>
      </c>
      <c r="C177" s="5" t="s">
        <v>16</v>
      </c>
      <c r="D177" s="5" t="s">
        <v>59</v>
      </c>
      <c r="E177" s="5" t="s">
        <v>18</v>
      </c>
      <c r="F177" s="5" t="s">
        <v>19</v>
      </c>
      <c r="G177" s="5" t="s">
        <v>20</v>
      </c>
      <c r="H177" s="5" t="s">
        <v>27</v>
      </c>
      <c r="I177" s="5" t="s">
        <v>23</v>
      </c>
      <c r="J177" s="12">
        <v>0.0007160562527999991</v>
      </c>
      <c r="K177" s="12">
        <v>0.00012375288240000002</v>
      </c>
      <c r="L177" s="12">
        <v>0.0001326706920000003</v>
      </c>
      <c r="M177" s="12">
        <v>9.98502288E-05</v>
      </c>
      <c r="N177" s="12">
        <v>0.00020788729919999927</v>
      </c>
      <c r="O177" s="12">
        <v>0.0005151782057520015</v>
      </c>
      <c r="P177" s="12">
        <v>0.0004747637160000013</v>
      </c>
    </row>
    <row r="178" spans="1:16" ht="12.75" customHeight="1">
      <c r="A178" s="5" t="s">
        <v>371</v>
      </c>
      <c r="B178" s="5" t="s">
        <v>58</v>
      </c>
      <c r="C178" s="5" t="s">
        <v>16</v>
      </c>
      <c r="D178" s="5" t="s">
        <v>59</v>
      </c>
      <c r="E178" s="5" t="s">
        <v>18</v>
      </c>
      <c r="F178" s="5" t="s">
        <v>19</v>
      </c>
      <c r="G178" s="5" t="s">
        <v>20</v>
      </c>
      <c r="H178" s="5" t="s">
        <v>27</v>
      </c>
      <c r="I178" s="5" t="s">
        <v>24</v>
      </c>
      <c r="J178" s="12">
        <v>1.8220559999999976E-06</v>
      </c>
      <c r="K178" s="12">
        <v>3.148980000000001E-07</v>
      </c>
      <c r="L178" s="12">
        <v>3.3759000000000074E-07</v>
      </c>
      <c r="M178" s="12">
        <v>2.54076E-07</v>
      </c>
      <c r="N178" s="12">
        <v>5.289839999999981E-07</v>
      </c>
      <c r="O178" s="12">
        <v>1.3109075400000039E-06</v>
      </c>
      <c r="P178" s="12">
        <v>1.2080700000000033E-06</v>
      </c>
    </row>
    <row r="179" spans="1:16" ht="12.75" customHeight="1">
      <c r="A179" s="5" t="s">
        <v>371</v>
      </c>
      <c r="B179" s="5" t="s">
        <v>58</v>
      </c>
      <c r="C179" s="5" t="s">
        <v>16</v>
      </c>
      <c r="D179" s="5" t="s">
        <v>59</v>
      </c>
      <c r="E179" s="5" t="s">
        <v>18</v>
      </c>
      <c r="F179" s="5" t="s">
        <v>19</v>
      </c>
      <c r="G179" s="5" t="s">
        <v>20</v>
      </c>
      <c r="H179" s="5" t="s">
        <v>28</v>
      </c>
      <c r="I179" s="5" t="s">
        <v>22</v>
      </c>
      <c r="J179" s="12">
        <v>1.757700000000006E-07</v>
      </c>
      <c r="K179" s="12">
        <v>4.811309999999989E-07</v>
      </c>
      <c r="L179" s="12">
        <v>7.308629999999999E-07</v>
      </c>
      <c r="M179" s="12">
        <v>2.0500200000000053E-07</v>
      </c>
      <c r="N179" s="12">
        <v>4.036409999999996E-07</v>
      </c>
      <c r="O179" s="12">
        <v>3.8078586E-07</v>
      </c>
      <c r="P179" s="12">
        <v>0</v>
      </c>
    </row>
    <row r="180" spans="1:16" ht="12.75" customHeight="1">
      <c r="A180" s="5" t="s">
        <v>371</v>
      </c>
      <c r="B180" s="5" t="s">
        <v>58</v>
      </c>
      <c r="C180" s="5" t="s">
        <v>16</v>
      </c>
      <c r="D180" s="5" t="s">
        <v>59</v>
      </c>
      <c r="E180" s="5" t="s">
        <v>18</v>
      </c>
      <c r="F180" s="5" t="s">
        <v>19</v>
      </c>
      <c r="G180" s="5" t="s">
        <v>20</v>
      </c>
      <c r="H180" s="5" t="s">
        <v>28</v>
      </c>
      <c r="I180" s="5" t="s">
        <v>23</v>
      </c>
      <c r="J180" s="12">
        <v>0.0001976157000000007</v>
      </c>
      <c r="K180" s="12">
        <v>0.0005409287099999987</v>
      </c>
      <c r="L180" s="12">
        <v>0.0008216988299999999</v>
      </c>
      <c r="M180" s="12">
        <v>0.0002304808200000006</v>
      </c>
      <c r="N180" s="12">
        <v>0.00045380780999999966</v>
      </c>
      <c r="O180" s="12">
        <v>0.0004281121026</v>
      </c>
      <c r="P180" s="12">
        <v>0</v>
      </c>
    </row>
    <row r="181" spans="1:16" ht="12.75" customHeight="1">
      <c r="A181" s="5" t="s">
        <v>371</v>
      </c>
      <c r="B181" s="5" t="s">
        <v>58</v>
      </c>
      <c r="C181" s="5" t="s">
        <v>16</v>
      </c>
      <c r="D181" s="5" t="s">
        <v>59</v>
      </c>
      <c r="E181" s="5" t="s">
        <v>18</v>
      </c>
      <c r="F181" s="5" t="s">
        <v>19</v>
      </c>
      <c r="G181" s="5" t="s">
        <v>20</v>
      </c>
      <c r="H181" s="5" t="s">
        <v>28</v>
      </c>
      <c r="I181" s="5" t="s">
        <v>24</v>
      </c>
      <c r="J181" s="12">
        <v>5.189400000000018E-07</v>
      </c>
      <c r="K181" s="12">
        <v>1.4204819999999965E-06</v>
      </c>
      <c r="L181" s="12">
        <v>2.1577859999999995E-06</v>
      </c>
      <c r="M181" s="12">
        <v>6.052440000000015E-07</v>
      </c>
      <c r="N181" s="12">
        <v>1.1917019999999992E-06</v>
      </c>
      <c r="O181" s="12">
        <v>1.1242249200000002E-06</v>
      </c>
      <c r="P181" s="12">
        <v>0</v>
      </c>
    </row>
    <row r="182" spans="1:16" ht="12.75" customHeight="1">
      <c r="A182" s="5" t="s">
        <v>371</v>
      </c>
      <c r="B182" s="5" t="s">
        <v>58</v>
      </c>
      <c r="C182" s="5" t="s">
        <v>16</v>
      </c>
      <c r="D182" s="5" t="s">
        <v>59</v>
      </c>
      <c r="E182" s="5" t="s">
        <v>18</v>
      </c>
      <c r="F182" s="5" t="s">
        <v>19</v>
      </c>
      <c r="G182" s="5" t="s">
        <v>20</v>
      </c>
      <c r="H182" s="5" t="s">
        <v>29</v>
      </c>
      <c r="I182" s="5" t="s">
        <v>22</v>
      </c>
      <c r="J182" s="12">
        <v>0</v>
      </c>
      <c r="K182" s="12">
        <v>0</v>
      </c>
      <c r="L182" s="12">
        <v>0</v>
      </c>
      <c r="M182" s="12">
        <v>0</v>
      </c>
      <c r="N182" s="12">
        <v>0</v>
      </c>
      <c r="O182" s="12">
        <v>3.5456399999999998E-09</v>
      </c>
      <c r="P182" s="12">
        <v>0</v>
      </c>
    </row>
    <row r="183" spans="1:16" ht="12.75" customHeight="1">
      <c r="A183" s="5" t="s">
        <v>371</v>
      </c>
      <c r="B183" s="5" t="s">
        <v>58</v>
      </c>
      <c r="C183" s="5" t="s">
        <v>16</v>
      </c>
      <c r="D183" s="5" t="s">
        <v>59</v>
      </c>
      <c r="E183" s="5" t="s">
        <v>18</v>
      </c>
      <c r="F183" s="5" t="s">
        <v>19</v>
      </c>
      <c r="G183" s="5" t="s">
        <v>20</v>
      </c>
      <c r="H183" s="5" t="s">
        <v>29</v>
      </c>
      <c r="I183" s="5" t="s">
        <v>23</v>
      </c>
      <c r="J183" s="12">
        <v>0</v>
      </c>
      <c r="K183" s="12">
        <v>0</v>
      </c>
      <c r="L183" s="12">
        <v>0</v>
      </c>
      <c r="M183" s="12">
        <v>0</v>
      </c>
      <c r="N183" s="12">
        <v>0</v>
      </c>
      <c r="O183" s="12">
        <v>4.0664596224000005E-06</v>
      </c>
      <c r="P183" s="12">
        <v>0</v>
      </c>
    </row>
    <row r="184" spans="1:16" ht="12.75" customHeight="1">
      <c r="A184" s="5" t="s">
        <v>371</v>
      </c>
      <c r="B184" s="5" t="s">
        <v>58</v>
      </c>
      <c r="C184" s="5" t="s">
        <v>16</v>
      </c>
      <c r="D184" s="5" t="s">
        <v>59</v>
      </c>
      <c r="E184" s="5" t="s">
        <v>18</v>
      </c>
      <c r="F184" s="5" t="s">
        <v>19</v>
      </c>
      <c r="G184" s="5" t="s">
        <v>20</v>
      </c>
      <c r="H184" s="5" t="s">
        <v>29</v>
      </c>
      <c r="I184" s="5" t="s">
        <v>24</v>
      </c>
      <c r="J184" s="12">
        <v>0</v>
      </c>
      <c r="K184" s="12">
        <v>0</v>
      </c>
      <c r="L184" s="12">
        <v>0</v>
      </c>
      <c r="M184" s="12">
        <v>0</v>
      </c>
      <c r="N184" s="12">
        <v>0</v>
      </c>
      <c r="O184" s="12">
        <v>1.046808E-08</v>
      </c>
      <c r="P184" s="12">
        <v>0</v>
      </c>
    </row>
    <row r="185" spans="1:16" ht="12.75" customHeight="1">
      <c r="A185" s="5" t="s">
        <v>371</v>
      </c>
      <c r="B185" s="5" t="s">
        <v>58</v>
      </c>
      <c r="C185" s="5" t="s">
        <v>16</v>
      </c>
      <c r="D185" s="5" t="s">
        <v>59</v>
      </c>
      <c r="E185" s="5" t="s">
        <v>18</v>
      </c>
      <c r="F185" s="5" t="s">
        <v>19</v>
      </c>
      <c r="G185" s="5" t="s">
        <v>20</v>
      </c>
      <c r="H185" s="5" t="s">
        <v>37</v>
      </c>
      <c r="I185" s="5" t="s">
        <v>22</v>
      </c>
      <c r="J185" s="12">
        <v>5.758808999999993E-06</v>
      </c>
      <c r="K185" s="12">
        <v>0</v>
      </c>
      <c r="L185" s="12">
        <v>0</v>
      </c>
      <c r="M185" s="12">
        <v>0</v>
      </c>
      <c r="N185" s="12">
        <v>0</v>
      </c>
      <c r="O185" s="12">
        <v>9.441292139999991E-06</v>
      </c>
      <c r="P185" s="12">
        <v>1.3369755000000012E-05</v>
      </c>
    </row>
    <row r="186" spans="1:16" ht="12.75" customHeight="1">
      <c r="A186" s="5" t="s">
        <v>371</v>
      </c>
      <c r="B186" s="5" t="s">
        <v>58</v>
      </c>
      <c r="C186" s="5" t="s">
        <v>16</v>
      </c>
      <c r="D186" s="5" t="s">
        <v>59</v>
      </c>
      <c r="E186" s="5" t="s">
        <v>18</v>
      </c>
      <c r="F186" s="5" t="s">
        <v>19</v>
      </c>
      <c r="G186" s="5" t="s">
        <v>20</v>
      </c>
      <c r="H186" s="5" t="s">
        <v>37</v>
      </c>
      <c r="I186" s="5" t="s">
        <v>24</v>
      </c>
      <c r="J186" s="12">
        <v>8.501098999999991E-06</v>
      </c>
      <c r="K186" s="12">
        <v>0</v>
      </c>
      <c r="L186" s="12">
        <v>0</v>
      </c>
      <c r="M186" s="12">
        <v>0</v>
      </c>
      <c r="N186" s="12">
        <v>0</v>
      </c>
      <c r="O186" s="12">
        <v>1.3937145539999986E-05</v>
      </c>
      <c r="P186" s="12">
        <v>1.973630500000002E-05</v>
      </c>
    </row>
    <row r="187" spans="1:16" ht="12.75" customHeight="1">
      <c r="A187" s="5" t="s">
        <v>371</v>
      </c>
      <c r="B187" s="5" t="s">
        <v>58</v>
      </c>
      <c r="C187" s="5" t="s">
        <v>16</v>
      </c>
      <c r="D187" s="5" t="s">
        <v>59</v>
      </c>
      <c r="E187" s="5" t="s">
        <v>18</v>
      </c>
      <c r="F187" s="5" t="s">
        <v>19</v>
      </c>
      <c r="G187" s="5" t="s">
        <v>20</v>
      </c>
      <c r="H187" s="5" t="s">
        <v>26</v>
      </c>
      <c r="I187" s="5" t="s">
        <v>22</v>
      </c>
      <c r="J187" s="12">
        <v>0.00028824434099999967</v>
      </c>
      <c r="K187" s="12">
        <v>0.00026554980899999987</v>
      </c>
      <c r="L187" s="12">
        <v>0.0002523547739999997</v>
      </c>
      <c r="M187" s="12">
        <v>0.00031878004200000016</v>
      </c>
      <c r="N187" s="12">
        <v>0.00033146484000000007</v>
      </c>
      <c r="O187" s="12">
        <v>0.0003882721775100015</v>
      </c>
      <c r="P187" s="12">
        <v>0.0003797483760000001</v>
      </c>
    </row>
    <row r="188" spans="1:16" ht="12.75" customHeight="1">
      <c r="A188" s="5" t="s">
        <v>371</v>
      </c>
      <c r="B188" s="5" t="s">
        <v>58</v>
      </c>
      <c r="C188" s="5" t="s">
        <v>16</v>
      </c>
      <c r="D188" s="5" t="s">
        <v>59</v>
      </c>
      <c r="E188" s="5" t="s">
        <v>18</v>
      </c>
      <c r="F188" s="5" t="s">
        <v>19</v>
      </c>
      <c r="G188" s="5" t="s">
        <v>20</v>
      </c>
      <c r="H188" s="5" t="s">
        <v>26</v>
      </c>
      <c r="I188" s="5" t="s">
        <v>23</v>
      </c>
      <c r="J188" s="12">
        <v>0.7407879563699991</v>
      </c>
      <c r="K188" s="12">
        <v>0.6824630091299997</v>
      </c>
      <c r="L188" s="12">
        <v>0.6485517691799991</v>
      </c>
      <c r="M188" s="12">
        <v>0.8192647079400005</v>
      </c>
      <c r="N188" s="12">
        <v>0.8518646388000001</v>
      </c>
      <c r="O188" s="12">
        <v>0.9802948024562036</v>
      </c>
      <c r="P188" s="12">
        <v>0.9560617447200003</v>
      </c>
    </row>
    <row r="189" spans="1:16" ht="12.75" customHeight="1">
      <c r="A189" s="5" t="s">
        <v>371</v>
      </c>
      <c r="B189" s="5" t="s">
        <v>58</v>
      </c>
      <c r="C189" s="5" t="s">
        <v>16</v>
      </c>
      <c r="D189" s="5" t="s">
        <v>59</v>
      </c>
      <c r="E189" s="5" t="s">
        <v>18</v>
      </c>
      <c r="F189" s="5" t="s">
        <v>19</v>
      </c>
      <c r="G189" s="5" t="s">
        <v>20</v>
      </c>
      <c r="H189" s="5" t="s">
        <v>26</v>
      </c>
      <c r="I189" s="5" t="s">
        <v>24</v>
      </c>
      <c r="J189" s="12">
        <v>0.00042550355099999946</v>
      </c>
      <c r="K189" s="12">
        <v>0.0003920020989999998</v>
      </c>
      <c r="L189" s="12">
        <v>0.0003725237139999995</v>
      </c>
      <c r="M189" s="12">
        <v>0.0004705800620000003</v>
      </c>
      <c r="N189" s="12">
        <v>0.00048930524</v>
      </c>
      <c r="O189" s="12">
        <v>0.0005731636906100021</v>
      </c>
      <c r="P189" s="12">
        <v>0.0005605809360000001</v>
      </c>
    </row>
    <row r="190" spans="1:16" ht="12.75" customHeight="1">
      <c r="A190" s="5" t="s">
        <v>371</v>
      </c>
      <c r="B190" s="5" t="s">
        <v>58</v>
      </c>
      <c r="C190" s="5" t="s">
        <v>16</v>
      </c>
      <c r="D190" s="5" t="s">
        <v>59</v>
      </c>
      <c r="E190" s="5" t="s">
        <v>18</v>
      </c>
      <c r="F190" s="5" t="s">
        <v>19</v>
      </c>
      <c r="G190" s="5" t="s">
        <v>20</v>
      </c>
      <c r="H190" s="5" t="s">
        <v>31</v>
      </c>
      <c r="I190" s="5" t="s">
        <v>22</v>
      </c>
      <c r="J190" s="12">
        <v>8.44199999999999E-09</v>
      </c>
      <c r="K190" s="12">
        <v>6.510000000000017E-10</v>
      </c>
      <c r="L190" s="12">
        <v>2.058000000000006E-09</v>
      </c>
      <c r="M190" s="12">
        <v>0</v>
      </c>
      <c r="N190" s="12">
        <v>0</v>
      </c>
      <c r="O190" s="12">
        <v>0</v>
      </c>
      <c r="P190" s="12">
        <v>0</v>
      </c>
    </row>
    <row r="191" spans="1:16" ht="12.75" customHeight="1">
      <c r="A191" s="5" t="s">
        <v>371</v>
      </c>
      <c r="B191" s="5" t="s">
        <v>58</v>
      </c>
      <c r="C191" s="5" t="s">
        <v>16</v>
      </c>
      <c r="D191" s="5" t="s">
        <v>59</v>
      </c>
      <c r="E191" s="5" t="s">
        <v>18</v>
      </c>
      <c r="F191" s="5" t="s">
        <v>19</v>
      </c>
      <c r="G191" s="5" t="s">
        <v>20</v>
      </c>
      <c r="H191" s="5" t="s">
        <v>31</v>
      </c>
      <c r="I191" s="5" t="s">
        <v>23</v>
      </c>
      <c r="J191" s="12">
        <v>2.5334039999999974E-05</v>
      </c>
      <c r="K191" s="12">
        <v>1.953620000000005E-06</v>
      </c>
      <c r="L191" s="12">
        <v>6.175960000000017E-06</v>
      </c>
      <c r="M191" s="12">
        <v>0</v>
      </c>
      <c r="N191" s="12">
        <v>0</v>
      </c>
      <c r="O191" s="12">
        <v>0</v>
      </c>
      <c r="P191" s="12">
        <v>0</v>
      </c>
    </row>
    <row r="192" spans="1:16" ht="12.75" customHeight="1">
      <c r="A192" s="5" t="s">
        <v>371</v>
      </c>
      <c r="B192" s="5" t="s">
        <v>58</v>
      </c>
      <c r="C192" s="5" t="s">
        <v>16</v>
      </c>
      <c r="D192" s="5" t="s">
        <v>59</v>
      </c>
      <c r="E192" s="5" t="s">
        <v>18</v>
      </c>
      <c r="F192" s="5" t="s">
        <v>19</v>
      </c>
      <c r="G192" s="5" t="s">
        <v>20</v>
      </c>
      <c r="H192" s="5" t="s">
        <v>31</v>
      </c>
      <c r="I192" s="5" t="s">
        <v>24</v>
      </c>
      <c r="J192" s="12">
        <v>1.2461999999999988E-08</v>
      </c>
      <c r="K192" s="12">
        <v>9.610000000000026E-10</v>
      </c>
      <c r="L192" s="12">
        <v>3.038000000000009E-09</v>
      </c>
      <c r="M192" s="12">
        <v>0</v>
      </c>
      <c r="N192" s="12">
        <v>0</v>
      </c>
      <c r="O192" s="12">
        <v>0</v>
      </c>
      <c r="P192" s="12">
        <v>0</v>
      </c>
    </row>
    <row r="193" spans="1:16" ht="12.75" customHeight="1">
      <c r="A193" s="5" t="s">
        <v>371</v>
      </c>
      <c r="B193" s="5" t="s">
        <v>58</v>
      </c>
      <c r="C193" s="5" t="s">
        <v>16</v>
      </c>
      <c r="D193" s="5" t="s">
        <v>59</v>
      </c>
      <c r="E193" s="5" t="s">
        <v>18</v>
      </c>
      <c r="F193" s="5" t="s">
        <v>19</v>
      </c>
      <c r="G193" s="5" t="s">
        <v>20</v>
      </c>
      <c r="H193" s="5" t="s">
        <v>32</v>
      </c>
      <c r="I193" s="5" t="s">
        <v>22</v>
      </c>
      <c r="J193" s="12">
        <v>0</v>
      </c>
      <c r="K193" s="12">
        <v>0</v>
      </c>
      <c r="L193" s="12">
        <v>0</v>
      </c>
      <c r="M193" s="12">
        <v>0</v>
      </c>
      <c r="N193" s="12">
        <v>0</v>
      </c>
      <c r="O193" s="12">
        <v>0</v>
      </c>
      <c r="P193" s="12">
        <v>0</v>
      </c>
    </row>
    <row r="194" spans="1:16" ht="12.75" customHeight="1">
      <c r="A194" s="5" t="s">
        <v>371</v>
      </c>
      <c r="B194" s="5" t="s">
        <v>58</v>
      </c>
      <c r="C194" s="5" t="s">
        <v>16</v>
      </c>
      <c r="D194" s="5" t="s">
        <v>59</v>
      </c>
      <c r="E194" s="5" t="s">
        <v>18</v>
      </c>
      <c r="F194" s="5" t="s">
        <v>19</v>
      </c>
      <c r="G194" s="5" t="s">
        <v>20</v>
      </c>
      <c r="H194" s="5" t="s">
        <v>32</v>
      </c>
      <c r="I194" s="5" t="s">
        <v>23</v>
      </c>
      <c r="J194" s="12">
        <v>0</v>
      </c>
      <c r="K194" s="12">
        <v>0</v>
      </c>
      <c r="L194" s="12">
        <v>0</v>
      </c>
      <c r="M194" s="12">
        <v>0</v>
      </c>
      <c r="N194" s="12">
        <v>0</v>
      </c>
      <c r="O194" s="12">
        <v>0</v>
      </c>
      <c r="P194" s="12">
        <v>0</v>
      </c>
    </row>
    <row r="195" spans="1:16" ht="12.75" customHeight="1">
      <c r="A195" s="5" t="s">
        <v>371</v>
      </c>
      <c r="B195" s="5" t="s">
        <v>58</v>
      </c>
      <c r="C195" s="5" t="s">
        <v>16</v>
      </c>
      <c r="D195" s="5" t="s">
        <v>59</v>
      </c>
      <c r="E195" s="5" t="s">
        <v>18</v>
      </c>
      <c r="F195" s="5" t="s">
        <v>19</v>
      </c>
      <c r="G195" s="5" t="s">
        <v>20</v>
      </c>
      <c r="H195" s="5" t="s">
        <v>32</v>
      </c>
      <c r="I195" s="5" t="s">
        <v>24</v>
      </c>
      <c r="J195" s="12">
        <v>0</v>
      </c>
      <c r="K195" s="12">
        <v>0</v>
      </c>
      <c r="L195" s="12">
        <v>0</v>
      </c>
      <c r="M195" s="12">
        <v>0</v>
      </c>
      <c r="N195" s="12">
        <v>0</v>
      </c>
      <c r="O195" s="12">
        <v>0</v>
      </c>
      <c r="P195" s="12">
        <v>0</v>
      </c>
    </row>
    <row r="196" spans="1:16" ht="12.75" customHeight="1">
      <c r="A196" s="5" t="s">
        <v>371</v>
      </c>
      <c r="B196" s="5" t="s">
        <v>58</v>
      </c>
      <c r="C196" s="5" t="s">
        <v>16</v>
      </c>
      <c r="D196" s="5" t="s">
        <v>59</v>
      </c>
      <c r="E196" s="5" t="s">
        <v>18</v>
      </c>
      <c r="F196" s="5" t="s">
        <v>19</v>
      </c>
      <c r="G196" s="5" t="s">
        <v>20</v>
      </c>
      <c r="H196" s="5" t="s">
        <v>34</v>
      </c>
      <c r="I196" s="5" t="s">
        <v>22</v>
      </c>
      <c r="J196" s="12">
        <v>0</v>
      </c>
      <c r="K196" s="12">
        <v>0</v>
      </c>
      <c r="L196" s="12">
        <v>0</v>
      </c>
      <c r="M196" s="12">
        <v>0</v>
      </c>
      <c r="N196" s="12">
        <v>0</v>
      </c>
      <c r="O196" s="12">
        <v>0</v>
      </c>
      <c r="P196" s="12">
        <v>0</v>
      </c>
    </row>
    <row r="197" spans="1:16" ht="12.75" customHeight="1">
      <c r="A197" s="5" t="s">
        <v>371</v>
      </c>
      <c r="B197" s="5" t="s">
        <v>58</v>
      </c>
      <c r="C197" s="5" t="s">
        <v>16</v>
      </c>
      <c r="D197" s="5" t="s">
        <v>59</v>
      </c>
      <c r="E197" s="5" t="s">
        <v>18</v>
      </c>
      <c r="F197" s="5" t="s">
        <v>19</v>
      </c>
      <c r="G197" s="5" t="s">
        <v>20</v>
      </c>
      <c r="H197" s="5" t="s">
        <v>34</v>
      </c>
      <c r="I197" s="5" t="s">
        <v>23</v>
      </c>
      <c r="J197" s="12">
        <v>0</v>
      </c>
      <c r="K197" s="12">
        <v>0</v>
      </c>
      <c r="L197" s="12">
        <v>0</v>
      </c>
      <c r="M197" s="12">
        <v>0</v>
      </c>
      <c r="N197" s="12">
        <v>0</v>
      </c>
      <c r="O197" s="12">
        <v>0</v>
      </c>
      <c r="P197" s="12">
        <v>0</v>
      </c>
    </row>
    <row r="198" spans="1:16" ht="12.75" customHeight="1">
      <c r="A198" s="5" t="s">
        <v>371</v>
      </c>
      <c r="B198" s="5" t="s">
        <v>58</v>
      </c>
      <c r="C198" s="5" t="s">
        <v>16</v>
      </c>
      <c r="D198" s="5" t="s">
        <v>59</v>
      </c>
      <c r="E198" s="5" t="s">
        <v>18</v>
      </c>
      <c r="F198" s="5" t="s">
        <v>19</v>
      </c>
      <c r="G198" s="5" t="s">
        <v>20</v>
      </c>
      <c r="H198" s="5" t="s">
        <v>34</v>
      </c>
      <c r="I198" s="5" t="s">
        <v>24</v>
      </c>
      <c r="J198" s="12">
        <v>0</v>
      </c>
      <c r="K198" s="12">
        <v>0</v>
      </c>
      <c r="L198" s="12">
        <v>0</v>
      </c>
      <c r="M198" s="12">
        <v>0</v>
      </c>
      <c r="N198" s="12">
        <v>0</v>
      </c>
      <c r="O198" s="12">
        <v>0</v>
      </c>
      <c r="P198" s="12">
        <v>0</v>
      </c>
    </row>
    <row r="199" spans="1:16" ht="12.75" customHeight="1">
      <c r="A199" s="5" t="s">
        <v>371</v>
      </c>
      <c r="B199" s="5" t="s">
        <v>58</v>
      </c>
      <c r="C199" s="5" t="s">
        <v>16</v>
      </c>
      <c r="D199" s="5" t="s">
        <v>60</v>
      </c>
      <c r="E199" s="5" t="s">
        <v>18</v>
      </c>
      <c r="F199" s="5" t="s">
        <v>19</v>
      </c>
      <c r="G199" s="5" t="s">
        <v>20</v>
      </c>
      <c r="H199" s="5" t="s">
        <v>38</v>
      </c>
      <c r="I199" s="5" t="s">
        <v>22</v>
      </c>
      <c r="J199" s="12">
        <v>0.011018650229999998</v>
      </c>
      <c r="K199" s="12">
        <v>0.01525604408999994</v>
      </c>
      <c r="L199" s="12">
        <v>0.010604935529999998</v>
      </c>
      <c r="M199" s="12">
        <v>0.010207073520000005</v>
      </c>
      <c r="N199" s="12">
        <v>0.00602514801</v>
      </c>
      <c r="O199" s="12">
        <v>0.00612817168320002</v>
      </c>
      <c r="P199" s="12">
        <v>0.009502763129999998</v>
      </c>
    </row>
    <row r="200" spans="1:16" ht="12.75" customHeight="1">
      <c r="A200" s="5" t="s">
        <v>371</v>
      </c>
      <c r="B200" s="5" t="s">
        <v>58</v>
      </c>
      <c r="C200" s="5" t="s">
        <v>16</v>
      </c>
      <c r="D200" s="5" t="s">
        <v>60</v>
      </c>
      <c r="E200" s="5" t="s">
        <v>18</v>
      </c>
      <c r="F200" s="5" t="s">
        <v>19</v>
      </c>
      <c r="G200" s="5" t="s">
        <v>20</v>
      </c>
      <c r="H200" s="5" t="s">
        <v>38</v>
      </c>
      <c r="I200" s="5" t="s">
        <v>24</v>
      </c>
      <c r="J200" s="12">
        <v>0.02168750204</v>
      </c>
      <c r="K200" s="12">
        <v>0.030027769319999887</v>
      </c>
      <c r="L200" s="12">
        <v>0.020873206439999997</v>
      </c>
      <c r="M200" s="12">
        <v>0.020090112960000007</v>
      </c>
      <c r="N200" s="12">
        <v>0.01185902148</v>
      </c>
      <c r="O200" s="12">
        <v>0.012061798233600039</v>
      </c>
      <c r="P200" s="12">
        <v>0.018703851239999993</v>
      </c>
    </row>
    <row r="201" spans="1:16" ht="12.75" customHeight="1">
      <c r="A201" s="5" t="s">
        <v>371</v>
      </c>
      <c r="B201" s="5" t="s">
        <v>58</v>
      </c>
      <c r="C201" s="5" t="s">
        <v>16</v>
      </c>
      <c r="D201" s="5" t="s">
        <v>60</v>
      </c>
      <c r="E201" s="5" t="s">
        <v>18</v>
      </c>
      <c r="F201" s="5" t="s">
        <v>19</v>
      </c>
      <c r="G201" s="5" t="s">
        <v>20</v>
      </c>
      <c r="H201" s="5" t="s">
        <v>21</v>
      </c>
      <c r="I201" s="5" t="s">
        <v>22</v>
      </c>
      <c r="J201" s="12">
        <v>0.0005078828580000014</v>
      </c>
      <c r="K201" s="12">
        <v>0.0004782996960000011</v>
      </c>
      <c r="L201" s="12">
        <v>0.0005373308010000017</v>
      </c>
      <c r="M201" s="12">
        <v>0.0004864921109999998</v>
      </c>
      <c r="N201" s="12">
        <v>0.000579697313999999</v>
      </c>
      <c r="O201" s="12">
        <v>0.0005005055510699997</v>
      </c>
      <c r="P201" s="12">
        <v>0.0005383578270000009</v>
      </c>
    </row>
    <row r="202" spans="1:16" ht="12.75" customHeight="1">
      <c r="A202" s="5" t="s">
        <v>371</v>
      </c>
      <c r="B202" s="5" t="s">
        <v>58</v>
      </c>
      <c r="C202" s="5" t="s">
        <v>16</v>
      </c>
      <c r="D202" s="5" t="s">
        <v>60</v>
      </c>
      <c r="E202" s="5" t="s">
        <v>18</v>
      </c>
      <c r="F202" s="5" t="s">
        <v>19</v>
      </c>
      <c r="G202" s="5" t="s">
        <v>20</v>
      </c>
      <c r="H202" s="5" t="s">
        <v>21</v>
      </c>
      <c r="I202" s="5" t="s">
        <v>23</v>
      </c>
      <c r="J202" s="12">
        <v>2.2588694732000065</v>
      </c>
      <c r="K202" s="12">
        <v>2.127294838400005</v>
      </c>
      <c r="L202" s="12">
        <v>2.389842705400008</v>
      </c>
      <c r="M202" s="12">
        <v>2.1637315794</v>
      </c>
      <c r="N202" s="12">
        <v>2.5782728155999957</v>
      </c>
      <c r="O202" s="12">
        <v>2.226058022377999</v>
      </c>
      <c r="P202" s="12">
        <v>2.3944105258000037</v>
      </c>
    </row>
    <row r="203" spans="1:16" ht="12.75" customHeight="1">
      <c r="A203" s="5" t="s">
        <v>371</v>
      </c>
      <c r="B203" s="5" t="s">
        <v>58</v>
      </c>
      <c r="C203" s="5" t="s">
        <v>16</v>
      </c>
      <c r="D203" s="5" t="s">
        <v>60</v>
      </c>
      <c r="E203" s="5" t="s">
        <v>18</v>
      </c>
      <c r="F203" s="5" t="s">
        <v>19</v>
      </c>
      <c r="G203" s="5" t="s">
        <v>20</v>
      </c>
      <c r="H203" s="5" t="s">
        <v>21</v>
      </c>
      <c r="I203" s="5" t="s">
        <v>24</v>
      </c>
      <c r="J203" s="12">
        <v>0.01124597757000003</v>
      </c>
      <c r="K203" s="12">
        <v>0.010590921840000024</v>
      </c>
      <c r="L203" s="12">
        <v>0.011898039165000037</v>
      </c>
      <c r="M203" s="12">
        <v>0.010772325314999998</v>
      </c>
      <c r="N203" s="12">
        <v>0.01283615480999998</v>
      </c>
      <c r="O203" s="12">
        <v>0.011082622916549994</v>
      </c>
      <c r="P203" s="12">
        <v>0.01192078045500002</v>
      </c>
    </row>
    <row r="204" spans="1:16" ht="12.75" customHeight="1">
      <c r="A204" s="5" t="s">
        <v>371</v>
      </c>
      <c r="B204" s="5" t="s">
        <v>58</v>
      </c>
      <c r="C204" s="5" t="s">
        <v>16</v>
      </c>
      <c r="D204" s="5" t="s">
        <v>60</v>
      </c>
      <c r="E204" s="5" t="s">
        <v>18</v>
      </c>
      <c r="F204" s="5" t="s">
        <v>19</v>
      </c>
      <c r="G204" s="5" t="s">
        <v>20</v>
      </c>
      <c r="H204" s="5" t="s">
        <v>35</v>
      </c>
      <c r="I204" s="5" t="s">
        <v>22</v>
      </c>
      <c r="J204" s="12">
        <v>1.4055111000000006E-05</v>
      </c>
      <c r="K204" s="12">
        <v>1.0234286999999997E-05</v>
      </c>
      <c r="L204" s="12">
        <v>4.7217681E-05</v>
      </c>
      <c r="M204" s="12">
        <v>1.2794103000000005E-05</v>
      </c>
      <c r="N204" s="12">
        <v>9.90738000000001E-06</v>
      </c>
      <c r="O204" s="12">
        <v>1.6663508819999985E-05</v>
      </c>
      <c r="P204" s="12">
        <v>2.0804616000000025E-05</v>
      </c>
    </row>
    <row r="205" spans="1:16" ht="12.75" customHeight="1">
      <c r="A205" s="5" t="s">
        <v>371</v>
      </c>
      <c r="B205" s="5" t="s">
        <v>58</v>
      </c>
      <c r="C205" s="5" t="s">
        <v>16</v>
      </c>
      <c r="D205" s="5" t="s">
        <v>60</v>
      </c>
      <c r="E205" s="5" t="s">
        <v>18</v>
      </c>
      <c r="F205" s="5" t="s">
        <v>19</v>
      </c>
      <c r="G205" s="5" t="s">
        <v>20</v>
      </c>
      <c r="H205" s="5" t="s">
        <v>35</v>
      </c>
      <c r="I205" s="5" t="s">
        <v>23</v>
      </c>
      <c r="J205" s="12">
        <v>0.016618299204640006</v>
      </c>
      <c r="K205" s="12">
        <v>0.012100683054879997</v>
      </c>
      <c r="L205" s="12">
        <v>0.05582862708143999</v>
      </c>
      <c r="M205" s="12">
        <v>0.015127324978720007</v>
      </c>
      <c r="N205" s="12">
        <v>0.011714159011200008</v>
      </c>
      <c r="O205" s="12">
        <v>0.019702382668476785</v>
      </c>
      <c r="P205" s="12">
        <v>0.02459869107584003</v>
      </c>
    </row>
    <row r="206" spans="1:16" ht="12.75" customHeight="1">
      <c r="A206" s="5" t="s">
        <v>371</v>
      </c>
      <c r="B206" s="5" t="s">
        <v>58</v>
      </c>
      <c r="C206" s="5" t="s">
        <v>16</v>
      </c>
      <c r="D206" s="5" t="s">
        <v>60</v>
      </c>
      <c r="E206" s="5" t="s">
        <v>18</v>
      </c>
      <c r="F206" s="5" t="s">
        <v>19</v>
      </c>
      <c r="G206" s="5" t="s">
        <v>20</v>
      </c>
      <c r="H206" s="5" t="s">
        <v>35</v>
      </c>
      <c r="I206" s="5" t="s">
        <v>24</v>
      </c>
      <c r="J206" s="12">
        <v>4.149604200000001E-05</v>
      </c>
      <c r="K206" s="12">
        <v>3.0215513999999994E-05</v>
      </c>
      <c r="L206" s="12">
        <v>0.000139404582</v>
      </c>
      <c r="M206" s="12">
        <v>3.777306600000001E-05</v>
      </c>
      <c r="N206" s="12">
        <v>2.925036000000002E-05</v>
      </c>
      <c r="O206" s="12">
        <v>4.919702603999996E-05</v>
      </c>
      <c r="P206" s="12">
        <v>6.142315200000007E-05</v>
      </c>
    </row>
    <row r="207" spans="1:16" ht="12.75" customHeight="1">
      <c r="A207" s="5" t="s">
        <v>371</v>
      </c>
      <c r="B207" s="5" t="s">
        <v>58</v>
      </c>
      <c r="C207" s="5" t="s">
        <v>16</v>
      </c>
      <c r="D207" s="5" t="s">
        <v>60</v>
      </c>
      <c r="E207" s="5" t="s">
        <v>18</v>
      </c>
      <c r="F207" s="5" t="s">
        <v>19</v>
      </c>
      <c r="G207" s="5" t="s">
        <v>20</v>
      </c>
      <c r="H207" s="5" t="s">
        <v>36</v>
      </c>
      <c r="I207" s="5" t="s">
        <v>22</v>
      </c>
      <c r="J207" s="12">
        <v>0</v>
      </c>
      <c r="K207" s="12">
        <v>1.615173E-06</v>
      </c>
      <c r="L207" s="12">
        <v>1.135575000000001E-06</v>
      </c>
      <c r="M207" s="12">
        <v>0</v>
      </c>
      <c r="N207" s="12">
        <v>0</v>
      </c>
      <c r="O207" s="12">
        <v>0</v>
      </c>
      <c r="P207" s="12">
        <v>0</v>
      </c>
    </row>
    <row r="208" spans="1:16" ht="12.75" customHeight="1">
      <c r="A208" s="5" t="s">
        <v>371</v>
      </c>
      <c r="B208" s="5" t="s">
        <v>58</v>
      </c>
      <c r="C208" s="5" t="s">
        <v>16</v>
      </c>
      <c r="D208" s="5" t="s">
        <v>60</v>
      </c>
      <c r="E208" s="5" t="s">
        <v>18</v>
      </c>
      <c r="F208" s="5" t="s">
        <v>19</v>
      </c>
      <c r="G208" s="5" t="s">
        <v>20</v>
      </c>
      <c r="H208" s="5" t="s">
        <v>36</v>
      </c>
      <c r="I208" s="5" t="s">
        <v>24</v>
      </c>
      <c r="J208" s="12">
        <v>0</v>
      </c>
      <c r="K208" s="12">
        <v>2.384303E-06</v>
      </c>
      <c r="L208" s="12">
        <v>1.6763250000000015E-06</v>
      </c>
      <c r="M208" s="12">
        <v>0</v>
      </c>
      <c r="N208" s="12">
        <v>0</v>
      </c>
      <c r="O208" s="12">
        <v>0</v>
      </c>
      <c r="P208" s="12">
        <v>0</v>
      </c>
    </row>
    <row r="209" spans="1:16" ht="12.75" customHeight="1">
      <c r="A209" s="5" t="s">
        <v>371</v>
      </c>
      <c r="B209" s="5" t="s">
        <v>58</v>
      </c>
      <c r="C209" s="5" t="s">
        <v>16</v>
      </c>
      <c r="D209" s="5" t="s">
        <v>60</v>
      </c>
      <c r="E209" s="5" t="s">
        <v>18</v>
      </c>
      <c r="F209" s="5" t="s">
        <v>19</v>
      </c>
      <c r="G209" s="5" t="s">
        <v>20</v>
      </c>
      <c r="H209" s="5" t="s">
        <v>27</v>
      </c>
      <c r="I209" s="5" t="s">
        <v>22</v>
      </c>
      <c r="J209" s="12">
        <v>1.531215E-06</v>
      </c>
      <c r="K209" s="12">
        <v>4.596857999999983E-06</v>
      </c>
      <c r="L209" s="12">
        <v>9.928799999999998E-08</v>
      </c>
      <c r="M209" s="12">
        <v>0</v>
      </c>
      <c r="N209" s="12">
        <v>0</v>
      </c>
      <c r="O209" s="12">
        <v>0</v>
      </c>
      <c r="P209" s="12">
        <v>0</v>
      </c>
    </row>
    <row r="210" spans="1:16" ht="12.75" customHeight="1">
      <c r="A210" s="5" t="s">
        <v>371</v>
      </c>
      <c r="B210" s="5" t="s">
        <v>58</v>
      </c>
      <c r="C210" s="5" t="s">
        <v>16</v>
      </c>
      <c r="D210" s="5" t="s">
        <v>60</v>
      </c>
      <c r="E210" s="5" t="s">
        <v>18</v>
      </c>
      <c r="F210" s="5" t="s">
        <v>19</v>
      </c>
      <c r="G210" s="5" t="s">
        <v>20</v>
      </c>
      <c r="H210" s="5" t="s">
        <v>27</v>
      </c>
      <c r="I210" s="5" t="s">
        <v>23</v>
      </c>
      <c r="J210" s="12">
        <v>0.001776617724</v>
      </c>
      <c r="K210" s="12">
        <v>0.005333581108799981</v>
      </c>
      <c r="L210" s="12">
        <v>0.00011520055679999997</v>
      </c>
      <c r="M210" s="12">
        <v>0</v>
      </c>
      <c r="N210" s="12">
        <v>0</v>
      </c>
      <c r="O210" s="12">
        <v>0</v>
      </c>
      <c r="P210" s="12">
        <v>0</v>
      </c>
    </row>
    <row r="211" spans="1:16" ht="12.75" customHeight="1">
      <c r="A211" s="5" t="s">
        <v>371</v>
      </c>
      <c r="B211" s="5" t="s">
        <v>58</v>
      </c>
      <c r="C211" s="5" t="s">
        <v>16</v>
      </c>
      <c r="D211" s="5" t="s">
        <v>60</v>
      </c>
      <c r="E211" s="5" t="s">
        <v>18</v>
      </c>
      <c r="F211" s="5" t="s">
        <v>19</v>
      </c>
      <c r="G211" s="5" t="s">
        <v>20</v>
      </c>
      <c r="H211" s="5" t="s">
        <v>27</v>
      </c>
      <c r="I211" s="5" t="s">
        <v>24</v>
      </c>
      <c r="J211" s="12">
        <v>4.520729999999999E-06</v>
      </c>
      <c r="K211" s="12">
        <v>1.3571675999999951E-05</v>
      </c>
      <c r="L211" s="12">
        <v>2.9313599999999993E-07</v>
      </c>
      <c r="M211" s="12">
        <v>0</v>
      </c>
      <c r="N211" s="12">
        <v>0</v>
      </c>
      <c r="O211" s="12">
        <v>0</v>
      </c>
      <c r="P211" s="12">
        <v>0</v>
      </c>
    </row>
    <row r="212" spans="1:16" ht="12.75" customHeight="1">
      <c r="A212" s="5" t="s">
        <v>371</v>
      </c>
      <c r="B212" s="5" t="s">
        <v>58</v>
      </c>
      <c r="C212" s="5" t="s">
        <v>16</v>
      </c>
      <c r="D212" s="5" t="s">
        <v>60</v>
      </c>
      <c r="E212" s="5" t="s">
        <v>18</v>
      </c>
      <c r="F212" s="5" t="s">
        <v>19</v>
      </c>
      <c r="G212" s="5" t="s">
        <v>20</v>
      </c>
      <c r="H212" s="5" t="s">
        <v>37</v>
      </c>
      <c r="I212" s="5" t="s">
        <v>22</v>
      </c>
      <c r="J212" s="12">
        <v>1.8444258000000024E-05</v>
      </c>
      <c r="K212" s="12">
        <v>2.1415149000000022E-05</v>
      </c>
      <c r="L212" s="12">
        <v>2.2345911000000013E-05</v>
      </c>
      <c r="M212" s="12">
        <v>1.0578308999999991E-05</v>
      </c>
      <c r="N212" s="12">
        <v>1.1177208E-05</v>
      </c>
      <c r="O212" s="12">
        <v>1.33973658E-05</v>
      </c>
      <c r="P212" s="12">
        <v>1.4525196000000007E-05</v>
      </c>
    </row>
    <row r="213" spans="1:16" ht="12.75" customHeight="1">
      <c r="A213" s="5" t="s">
        <v>371</v>
      </c>
      <c r="B213" s="5" t="s">
        <v>58</v>
      </c>
      <c r="C213" s="5" t="s">
        <v>16</v>
      </c>
      <c r="D213" s="5" t="s">
        <v>60</v>
      </c>
      <c r="E213" s="5" t="s">
        <v>18</v>
      </c>
      <c r="F213" s="5" t="s">
        <v>19</v>
      </c>
      <c r="G213" s="5" t="s">
        <v>20</v>
      </c>
      <c r="H213" s="5" t="s">
        <v>37</v>
      </c>
      <c r="I213" s="5" t="s">
        <v>24</v>
      </c>
      <c r="J213" s="12">
        <v>2.7227238000000037E-05</v>
      </c>
      <c r="K213" s="12">
        <v>3.161283900000003E-05</v>
      </c>
      <c r="L213" s="12">
        <v>3.298682100000002E-05</v>
      </c>
      <c r="M213" s="12">
        <v>1.5615598999999984E-05</v>
      </c>
      <c r="N213" s="12">
        <v>1.6499687999999998E-05</v>
      </c>
      <c r="O213" s="12">
        <v>1.97770638E-05</v>
      </c>
      <c r="P213" s="12">
        <v>2.1441956000000012E-05</v>
      </c>
    </row>
    <row r="214" spans="1:16" ht="12.75" customHeight="1">
      <c r="A214" s="5" t="s">
        <v>371</v>
      </c>
      <c r="B214" s="5" t="s">
        <v>58</v>
      </c>
      <c r="C214" s="5" t="s">
        <v>16</v>
      </c>
      <c r="D214" s="5" t="s">
        <v>60</v>
      </c>
      <c r="E214" s="5" t="s">
        <v>18</v>
      </c>
      <c r="F214" s="5" t="s">
        <v>19</v>
      </c>
      <c r="G214" s="5" t="s">
        <v>20</v>
      </c>
      <c r="H214" s="5" t="s">
        <v>26</v>
      </c>
      <c r="I214" s="5" t="s">
        <v>22</v>
      </c>
      <c r="J214" s="12">
        <v>0.005156086088999997</v>
      </c>
      <c r="K214" s="12">
        <v>0.004891372815000001</v>
      </c>
      <c r="L214" s="12">
        <v>0.0060797099369999975</v>
      </c>
      <c r="M214" s="12">
        <v>0.005191312287</v>
      </c>
      <c r="N214" s="12">
        <v>0.006721111362</v>
      </c>
      <c r="O214" s="12">
        <v>0.006118805612219987</v>
      </c>
      <c r="P214" s="12">
        <v>0.005594445359999995</v>
      </c>
    </row>
    <row r="215" spans="1:16" ht="12.75" customHeight="1">
      <c r="A215" s="5" t="s">
        <v>371</v>
      </c>
      <c r="B215" s="5" t="s">
        <v>58</v>
      </c>
      <c r="C215" s="5" t="s">
        <v>16</v>
      </c>
      <c r="D215" s="5" t="s">
        <v>60</v>
      </c>
      <c r="E215" s="5" t="s">
        <v>18</v>
      </c>
      <c r="F215" s="5" t="s">
        <v>19</v>
      </c>
      <c r="G215" s="5" t="s">
        <v>20</v>
      </c>
      <c r="H215" s="5" t="s">
        <v>26</v>
      </c>
      <c r="I215" s="5" t="s">
        <v>23</v>
      </c>
      <c r="J215" s="12">
        <v>13.251141248729992</v>
      </c>
      <c r="K215" s="12">
        <v>12.570828134550002</v>
      </c>
      <c r="L215" s="12">
        <v>15.624854538089995</v>
      </c>
      <c r="M215" s="12">
        <v>13.34167257759</v>
      </c>
      <c r="N215" s="12">
        <v>17.27325620034</v>
      </c>
      <c r="O215" s="12">
        <v>15.40482155800337</v>
      </c>
      <c r="P215" s="12">
        <v>14.084682199199989</v>
      </c>
    </row>
    <row r="216" spans="1:16" ht="12.75" customHeight="1">
      <c r="A216" s="5" t="s">
        <v>371</v>
      </c>
      <c r="B216" s="5" t="s">
        <v>58</v>
      </c>
      <c r="C216" s="5" t="s">
        <v>16</v>
      </c>
      <c r="D216" s="5" t="s">
        <v>60</v>
      </c>
      <c r="E216" s="5" t="s">
        <v>18</v>
      </c>
      <c r="F216" s="5" t="s">
        <v>19</v>
      </c>
      <c r="G216" s="5" t="s">
        <v>20</v>
      </c>
      <c r="H216" s="5" t="s">
        <v>26</v>
      </c>
      <c r="I216" s="5" t="s">
        <v>24</v>
      </c>
      <c r="J216" s="12">
        <v>0.007611365178999996</v>
      </c>
      <c r="K216" s="12">
        <v>0.007220597965000002</v>
      </c>
      <c r="L216" s="12">
        <v>0.008974809906999996</v>
      </c>
      <c r="M216" s="12">
        <v>0.007663365757</v>
      </c>
      <c r="N216" s="12">
        <v>0.009921640582</v>
      </c>
      <c r="O216" s="12">
        <v>0.009032522570419983</v>
      </c>
      <c r="P216" s="12">
        <v>0.008258466959999993</v>
      </c>
    </row>
    <row r="217" spans="1:16" ht="12.75" customHeight="1">
      <c r="A217" s="5" t="s">
        <v>371</v>
      </c>
      <c r="B217" s="5" t="s">
        <v>58</v>
      </c>
      <c r="C217" s="5" t="s">
        <v>16</v>
      </c>
      <c r="D217" s="5" t="s">
        <v>60</v>
      </c>
      <c r="E217" s="5" t="s">
        <v>18</v>
      </c>
      <c r="F217" s="5" t="s">
        <v>19</v>
      </c>
      <c r="G217" s="5" t="s">
        <v>20</v>
      </c>
      <c r="H217" s="5" t="s">
        <v>30</v>
      </c>
      <c r="I217" s="5" t="s">
        <v>22</v>
      </c>
      <c r="J217" s="12">
        <v>0.0008556878610000009</v>
      </c>
      <c r="K217" s="12">
        <v>0.0008194440870000012</v>
      </c>
      <c r="L217" s="12">
        <v>0.0010612609560000025</v>
      </c>
      <c r="M217" s="12">
        <v>0.0007283295810000009</v>
      </c>
      <c r="N217" s="12">
        <v>0.0006208460369999992</v>
      </c>
      <c r="O217" s="12">
        <v>0.0007534500000299989</v>
      </c>
      <c r="P217" s="12">
        <v>0.0007435809360000011</v>
      </c>
    </row>
    <row r="218" spans="1:16" ht="12.75" customHeight="1">
      <c r="A218" s="5" t="s">
        <v>371</v>
      </c>
      <c r="B218" s="5" t="s">
        <v>58</v>
      </c>
      <c r="C218" s="5" t="s">
        <v>16</v>
      </c>
      <c r="D218" s="5" t="s">
        <v>60</v>
      </c>
      <c r="E218" s="5" t="s">
        <v>18</v>
      </c>
      <c r="F218" s="5" t="s">
        <v>19</v>
      </c>
      <c r="G218" s="5" t="s">
        <v>20</v>
      </c>
      <c r="H218" s="5" t="s">
        <v>30</v>
      </c>
      <c r="I218" s="5" t="s">
        <v>23</v>
      </c>
      <c r="J218" s="12">
        <v>1.3859752855128018</v>
      </c>
      <c r="K218" s="12">
        <v>1.327270496877602</v>
      </c>
      <c r="L218" s="12">
        <v>1.7189462694688042</v>
      </c>
      <c r="M218" s="12">
        <v>1.1796904513688018</v>
      </c>
      <c r="N218" s="12">
        <v>1.0055971372375987</v>
      </c>
      <c r="O218" s="12">
        <v>1.220378512429542</v>
      </c>
      <c r="P218" s="12">
        <v>1.2043933857728018</v>
      </c>
    </row>
    <row r="219" spans="1:16" ht="12.75" customHeight="1">
      <c r="A219" s="5" t="s">
        <v>371</v>
      </c>
      <c r="B219" s="5" t="s">
        <v>58</v>
      </c>
      <c r="C219" s="5" t="s">
        <v>16</v>
      </c>
      <c r="D219" s="5" t="s">
        <v>60</v>
      </c>
      <c r="E219" s="5" t="s">
        <v>18</v>
      </c>
      <c r="F219" s="5" t="s">
        <v>19</v>
      </c>
      <c r="G219" s="5" t="s">
        <v>20</v>
      </c>
      <c r="H219" s="5" t="s">
        <v>30</v>
      </c>
      <c r="I219" s="5" t="s">
        <v>24</v>
      </c>
      <c r="J219" s="12">
        <v>0.002526316542000003</v>
      </c>
      <c r="K219" s="12">
        <v>0.002419311114000004</v>
      </c>
      <c r="L219" s="12">
        <v>0.0031332466320000076</v>
      </c>
      <c r="M219" s="12">
        <v>0.002150306382000003</v>
      </c>
      <c r="N219" s="12">
        <v>0.0018329740139999978</v>
      </c>
      <c r="O219" s="12">
        <v>0.002224471428659997</v>
      </c>
      <c r="P219" s="12">
        <v>0.0021953341920000033</v>
      </c>
    </row>
    <row r="220" spans="1:16" ht="12.75" customHeight="1">
      <c r="A220" s="5" t="s">
        <v>371</v>
      </c>
      <c r="B220" s="5" t="s">
        <v>58</v>
      </c>
      <c r="C220" s="5" t="s">
        <v>16</v>
      </c>
      <c r="D220" s="5" t="s">
        <v>60</v>
      </c>
      <c r="E220" s="5" t="s">
        <v>18</v>
      </c>
      <c r="F220" s="5" t="s">
        <v>19</v>
      </c>
      <c r="G220" s="5" t="s">
        <v>20</v>
      </c>
      <c r="H220" s="5" t="s">
        <v>31</v>
      </c>
      <c r="I220" s="5" t="s">
        <v>22</v>
      </c>
      <c r="J220" s="12">
        <v>1.491839999999998E-07</v>
      </c>
      <c r="K220" s="12">
        <v>1.7898299999999998E-07</v>
      </c>
      <c r="L220" s="12">
        <v>0</v>
      </c>
      <c r="M220" s="12">
        <v>2.549190000000003E-07</v>
      </c>
      <c r="N220" s="12">
        <v>0</v>
      </c>
      <c r="O220" s="12">
        <v>3.32325E-08</v>
      </c>
      <c r="P220" s="12">
        <v>5.634299999999991E-08</v>
      </c>
    </row>
    <row r="221" spans="1:16" ht="12.75" customHeight="1">
      <c r="A221" s="5" t="s">
        <v>371</v>
      </c>
      <c r="B221" s="5" t="s">
        <v>58</v>
      </c>
      <c r="C221" s="5" t="s">
        <v>16</v>
      </c>
      <c r="D221" s="5" t="s">
        <v>60</v>
      </c>
      <c r="E221" s="5" t="s">
        <v>18</v>
      </c>
      <c r="F221" s="5" t="s">
        <v>19</v>
      </c>
      <c r="G221" s="5" t="s">
        <v>20</v>
      </c>
      <c r="H221" s="5" t="s">
        <v>31</v>
      </c>
      <c r="I221" s="5" t="s">
        <v>23</v>
      </c>
      <c r="J221" s="12">
        <v>0.00044769407999999946</v>
      </c>
      <c r="K221" s="12">
        <v>0.0005371194599999999</v>
      </c>
      <c r="L221" s="12">
        <v>0</v>
      </c>
      <c r="M221" s="12">
        <v>0.0007649997800000009</v>
      </c>
      <c r="N221" s="12">
        <v>0</v>
      </c>
      <c r="O221" s="12">
        <v>9.972915E-05</v>
      </c>
      <c r="P221" s="12">
        <v>0.00016908265999999973</v>
      </c>
    </row>
    <row r="222" spans="1:16" ht="12.75" customHeight="1">
      <c r="A222" s="5" t="s">
        <v>371</v>
      </c>
      <c r="B222" s="5" t="s">
        <v>58</v>
      </c>
      <c r="C222" s="5" t="s">
        <v>16</v>
      </c>
      <c r="D222" s="5" t="s">
        <v>60</v>
      </c>
      <c r="E222" s="5" t="s">
        <v>18</v>
      </c>
      <c r="F222" s="5" t="s">
        <v>19</v>
      </c>
      <c r="G222" s="5" t="s">
        <v>20</v>
      </c>
      <c r="H222" s="5" t="s">
        <v>31</v>
      </c>
      <c r="I222" s="5" t="s">
        <v>24</v>
      </c>
      <c r="J222" s="12">
        <v>2.202239999999997E-07</v>
      </c>
      <c r="K222" s="12">
        <v>2.6421299999999993E-07</v>
      </c>
      <c r="L222" s="12">
        <v>0</v>
      </c>
      <c r="M222" s="12">
        <v>3.7630900000000046E-07</v>
      </c>
      <c r="N222" s="12">
        <v>0</v>
      </c>
      <c r="O222" s="12">
        <v>4.90575E-08</v>
      </c>
      <c r="P222" s="12">
        <v>8.317299999999988E-08</v>
      </c>
    </row>
    <row r="223" spans="1:16" ht="12.75" customHeight="1">
      <c r="A223" s="5" t="s">
        <v>371</v>
      </c>
      <c r="B223" s="5" t="s">
        <v>58</v>
      </c>
      <c r="C223" s="5" t="s">
        <v>16</v>
      </c>
      <c r="D223" s="5" t="s">
        <v>60</v>
      </c>
      <c r="E223" s="5" t="s">
        <v>18</v>
      </c>
      <c r="F223" s="5" t="s">
        <v>19</v>
      </c>
      <c r="G223" s="5" t="s">
        <v>20</v>
      </c>
      <c r="H223" s="5" t="s">
        <v>32</v>
      </c>
      <c r="I223" s="5" t="s">
        <v>22</v>
      </c>
      <c r="J223" s="12">
        <v>0.00041463653700000026</v>
      </c>
      <c r="K223" s="12">
        <v>0.00021782180700000012</v>
      </c>
      <c r="L223" s="12">
        <v>0.00022219352400000003</v>
      </c>
      <c r="M223" s="12">
        <v>0.0002554214460000002</v>
      </c>
      <c r="N223" s="12">
        <v>0.0004191458880000002</v>
      </c>
      <c r="O223" s="12">
        <v>0.00036862534610999887</v>
      </c>
      <c r="P223" s="12">
        <v>0.00034827788099999954</v>
      </c>
    </row>
    <row r="224" spans="1:16" ht="12.75" customHeight="1">
      <c r="A224" s="5" t="s">
        <v>371</v>
      </c>
      <c r="B224" s="5" t="s">
        <v>58</v>
      </c>
      <c r="C224" s="5" t="s">
        <v>16</v>
      </c>
      <c r="D224" s="5" t="s">
        <v>60</v>
      </c>
      <c r="E224" s="5" t="s">
        <v>18</v>
      </c>
      <c r="F224" s="5" t="s">
        <v>19</v>
      </c>
      <c r="G224" s="5" t="s">
        <v>20</v>
      </c>
      <c r="H224" s="5" t="s">
        <v>32</v>
      </c>
      <c r="I224" s="5" t="s">
        <v>23</v>
      </c>
      <c r="J224" s="12">
        <v>1.2668133435200004</v>
      </c>
      <c r="K224" s="12">
        <v>0.6654974827200005</v>
      </c>
      <c r="L224" s="12">
        <v>0.6788541190400001</v>
      </c>
      <c r="M224" s="12">
        <v>0.7803733321600006</v>
      </c>
      <c r="N224" s="12">
        <v>1.2805904844800005</v>
      </c>
      <c r="O224" s="12">
        <v>1.1262382003055966</v>
      </c>
      <c r="P224" s="12">
        <v>1.0640718497599986</v>
      </c>
    </row>
    <row r="225" spans="1:16" ht="12.75" customHeight="1">
      <c r="A225" s="5" t="s">
        <v>371</v>
      </c>
      <c r="B225" s="5" t="s">
        <v>58</v>
      </c>
      <c r="C225" s="5" t="s">
        <v>16</v>
      </c>
      <c r="D225" s="5" t="s">
        <v>60</v>
      </c>
      <c r="E225" s="5" t="s">
        <v>18</v>
      </c>
      <c r="F225" s="5" t="s">
        <v>19</v>
      </c>
      <c r="G225" s="5" t="s">
        <v>20</v>
      </c>
      <c r="H225" s="5" t="s">
        <v>32</v>
      </c>
      <c r="I225" s="5" t="s">
        <v>24</v>
      </c>
      <c r="J225" s="12">
        <v>0.0006120825070000004</v>
      </c>
      <c r="K225" s="12">
        <v>0.0003215464770000002</v>
      </c>
      <c r="L225" s="12">
        <v>0.00032799996400000004</v>
      </c>
      <c r="M225" s="12">
        <v>0.00037705070600000025</v>
      </c>
      <c r="N225" s="12">
        <v>0.0006187391680000003</v>
      </c>
      <c r="O225" s="12">
        <v>0.0005441612252099984</v>
      </c>
      <c r="P225" s="12">
        <v>0.0005141244909999993</v>
      </c>
    </row>
    <row r="226" spans="1:16" ht="12.75" customHeight="1">
      <c r="A226" s="5" t="s">
        <v>371</v>
      </c>
      <c r="B226" s="5" t="s">
        <v>58</v>
      </c>
      <c r="C226" s="5" t="s">
        <v>16</v>
      </c>
      <c r="D226" s="5" t="s">
        <v>60</v>
      </c>
      <c r="E226" s="5" t="s">
        <v>18</v>
      </c>
      <c r="F226" s="5" t="s">
        <v>19</v>
      </c>
      <c r="G226" s="5" t="s">
        <v>20</v>
      </c>
      <c r="H226" s="5" t="s">
        <v>33</v>
      </c>
      <c r="I226" s="5" t="s">
        <v>22</v>
      </c>
      <c r="J226" s="12">
        <v>3.6206099999999955E-07</v>
      </c>
      <c r="K226" s="12">
        <v>0</v>
      </c>
      <c r="L226" s="12">
        <v>0</v>
      </c>
      <c r="M226" s="12">
        <v>8.252999999999996E-08</v>
      </c>
      <c r="N226" s="12">
        <v>2.6845487061120004E-06</v>
      </c>
      <c r="O226" s="12">
        <v>6.116663699999989E-07</v>
      </c>
      <c r="P226" s="12">
        <v>0</v>
      </c>
    </row>
    <row r="227" spans="1:16" ht="12.75" customHeight="1">
      <c r="A227" s="5" t="s">
        <v>371</v>
      </c>
      <c r="B227" s="5" t="s">
        <v>58</v>
      </c>
      <c r="C227" s="5" t="s">
        <v>16</v>
      </c>
      <c r="D227" s="5" t="s">
        <v>60</v>
      </c>
      <c r="E227" s="5" t="s">
        <v>18</v>
      </c>
      <c r="F227" s="5" t="s">
        <v>19</v>
      </c>
      <c r="G227" s="5" t="s">
        <v>20</v>
      </c>
      <c r="H227" s="5" t="s">
        <v>33</v>
      </c>
      <c r="I227" s="5" t="s">
        <v>23</v>
      </c>
      <c r="J227" s="12">
        <v>0.00045251510191999936</v>
      </c>
      <c r="K227" s="12">
        <v>0</v>
      </c>
      <c r="L227" s="12">
        <v>0</v>
      </c>
      <c r="M227" s="12">
        <v>0.00010314856159999995</v>
      </c>
      <c r="N227" s="12">
        <v>0.003355232492191857</v>
      </c>
      <c r="O227" s="12">
        <v>0.0007644796588463988</v>
      </c>
      <c r="P227" s="12">
        <v>0</v>
      </c>
    </row>
    <row r="228" spans="1:16" ht="12.75" customHeight="1">
      <c r="A228" s="5" t="s">
        <v>371</v>
      </c>
      <c r="B228" s="5" t="s">
        <v>58</v>
      </c>
      <c r="C228" s="5" t="s">
        <v>16</v>
      </c>
      <c r="D228" s="5" t="s">
        <v>60</v>
      </c>
      <c r="E228" s="5" t="s">
        <v>18</v>
      </c>
      <c r="F228" s="5" t="s">
        <v>19</v>
      </c>
      <c r="G228" s="5" t="s">
        <v>20</v>
      </c>
      <c r="H228" s="5" t="s">
        <v>33</v>
      </c>
      <c r="I228" s="5" t="s">
        <v>24</v>
      </c>
      <c r="J228" s="12">
        <v>1.0689419999999987E-06</v>
      </c>
      <c r="K228" s="12">
        <v>0</v>
      </c>
      <c r="L228" s="12">
        <v>0</v>
      </c>
      <c r="M228" s="12">
        <v>2.436599999999999E-07</v>
      </c>
      <c r="N228" s="12">
        <v>7.925810465664E-06</v>
      </c>
      <c r="O228" s="12">
        <v>1.805872139999997E-06</v>
      </c>
      <c r="P228" s="12">
        <v>0</v>
      </c>
    </row>
    <row r="229" spans="1:16" ht="12.75" customHeight="1">
      <c r="A229" s="5" t="s">
        <v>371</v>
      </c>
      <c r="B229" s="5" t="s">
        <v>58</v>
      </c>
      <c r="C229" s="5" t="s">
        <v>16</v>
      </c>
      <c r="D229" s="5" t="s">
        <v>60</v>
      </c>
      <c r="E229" s="5" t="s">
        <v>18</v>
      </c>
      <c r="F229" s="5" t="s">
        <v>19</v>
      </c>
      <c r="G229" s="5" t="s">
        <v>20</v>
      </c>
      <c r="H229" s="5" t="s">
        <v>61</v>
      </c>
      <c r="I229" s="5" t="s">
        <v>22</v>
      </c>
      <c r="J229" s="12">
        <v>2.006575199999999E-05</v>
      </c>
      <c r="K229" s="12">
        <v>5.513760000000005E-07</v>
      </c>
      <c r="L229" s="12">
        <v>1.6529561999999977E-05</v>
      </c>
      <c r="M229" s="12">
        <v>2.294000100000001E-05</v>
      </c>
      <c r="N229" s="12">
        <v>3.366675899999996E-05</v>
      </c>
      <c r="O229" s="12">
        <v>3.4294564709999974E-05</v>
      </c>
      <c r="P229" s="12">
        <v>2.5541900999999962E-05</v>
      </c>
    </row>
    <row r="230" spans="1:16" ht="12.75" customHeight="1">
      <c r="A230" s="5" t="s">
        <v>371</v>
      </c>
      <c r="B230" s="5" t="s">
        <v>58</v>
      </c>
      <c r="C230" s="5" t="s">
        <v>16</v>
      </c>
      <c r="D230" s="5" t="s">
        <v>60</v>
      </c>
      <c r="E230" s="5" t="s">
        <v>18</v>
      </c>
      <c r="F230" s="5" t="s">
        <v>19</v>
      </c>
      <c r="G230" s="5" t="s">
        <v>20</v>
      </c>
      <c r="H230" s="5" t="s">
        <v>61</v>
      </c>
      <c r="I230" s="5" t="s">
        <v>23</v>
      </c>
      <c r="J230" s="12">
        <v>0.021708237633503987</v>
      </c>
      <c r="K230" s="12">
        <v>0.0005965089787520007</v>
      </c>
      <c r="L230" s="12">
        <v>0.017882592183623973</v>
      </c>
      <c r="M230" s="12">
        <v>0.02481775878725201</v>
      </c>
      <c r="N230" s="12">
        <v>0.03642255743626796</v>
      </c>
      <c r="O230" s="12">
        <v>0.037101752292276885</v>
      </c>
      <c r="P230" s="12">
        <v>0.02763263776605196</v>
      </c>
    </row>
    <row r="231" spans="1:16" ht="12.75" customHeight="1">
      <c r="A231" s="5" t="s">
        <v>371</v>
      </c>
      <c r="B231" s="5" t="s">
        <v>58</v>
      </c>
      <c r="C231" s="5" t="s">
        <v>16</v>
      </c>
      <c r="D231" s="5" t="s">
        <v>60</v>
      </c>
      <c r="E231" s="5" t="s">
        <v>18</v>
      </c>
      <c r="F231" s="5" t="s">
        <v>19</v>
      </c>
      <c r="G231" s="5" t="s">
        <v>20</v>
      </c>
      <c r="H231" s="5" t="s">
        <v>61</v>
      </c>
      <c r="I231" s="5" t="s">
        <v>24</v>
      </c>
      <c r="J231" s="12">
        <v>5.9241743999999965E-05</v>
      </c>
      <c r="K231" s="12">
        <v>1.6278720000000019E-06</v>
      </c>
      <c r="L231" s="12">
        <v>4.8801563999999924E-05</v>
      </c>
      <c r="M231" s="12">
        <v>6.772762200000002E-05</v>
      </c>
      <c r="N231" s="12">
        <v>9.939709799999992E-05</v>
      </c>
      <c r="O231" s="12">
        <v>0.00010125061961999992</v>
      </c>
      <c r="P231" s="12">
        <v>7.540942199999988E-05</v>
      </c>
    </row>
    <row r="232" spans="1:16" ht="12.75" customHeight="1">
      <c r="A232" s="5" t="s">
        <v>371</v>
      </c>
      <c r="B232" s="5" t="s">
        <v>58</v>
      </c>
      <c r="C232" s="5" t="s">
        <v>16</v>
      </c>
      <c r="D232" s="5" t="s">
        <v>60</v>
      </c>
      <c r="E232" s="5" t="s">
        <v>18</v>
      </c>
      <c r="F232" s="5" t="s">
        <v>19</v>
      </c>
      <c r="G232" s="5" t="s">
        <v>20</v>
      </c>
      <c r="H232" s="5" t="s">
        <v>34</v>
      </c>
      <c r="I232" s="5" t="s">
        <v>22</v>
      </c>
      <c r="J232" s="12">
        <v>0.0009598711499999997</v>
      </c>
      <c r="K232" s="12">
        <v>0.00051490593</v>
      </c>
      <c r="L232" s="12">
        <v>1.742643000000001E-05</v>
      </c>
      <c r="M232" s="12">
        <v>0.0013793705099999986</v>
      </c>
      <c r="N232" s="12">
        <v>0.00025326503999999975</v>
      </c>
      <c r="O232" s="12">
        <v>0.0004729750892999989</v>
      </c>
      <c r="P232" s="12">
        <v>0.0006286404600000016</v>
      </c>
    </row>
    <row r="233" spans="1:16" ht="12.75" customHeight="1">
      <c r="A233" s="5" t="s">
        <v>371</v>
      </c>
      <c r="B233" s="5" t="s">
        <v>58</v>
      </c>
      <c r="C233" s="5" t="s">
        <v>16</v>
      </c>
      <c r="D233" s="5" t="s">
        <v>60</v>
      </c>
      <c r="E233" s="5" t="s">
        <v>18</v>
      </c>
      <c r="F233" s="5" t="s">
        <v>19</v>
      </c>
      <c r="G233" s="5" t="s">
        <v>20</v>
      </c>
      <c r="H233" s="5" t="s">
        <v>34</v>
      </c>
      <c r="I233" s="5" t="s">
        <v>23</v>
      </c>
      <c r="J233" s="12">
        <v>0.11274676999999997</v>
      </c>
      <c r="K233" s="12">
        <v>0.060481014000000013</v>
      </c>
      <c r="L233" s="12">
        <v>0.002046914000000001</v>
      </c>
      <c r="M233" s="12">
        <v>0.16202129799999984</v>
      </c>
      <c r="N233" s="12">
        <v>0.029748591999999973</v>
      </c>
      <c r="O233" s="12">
        <v>0.05555580413999987</v>
      </c>
      <c r="P233" s="12">
        <v>0.07384030800000017</v>
      </c>
    </row>
    <row r="234" spans="1:16" ht="12.75" customHeight="1">
      <c r="A234" s="5" t="s">
        <v>371</v>
      </c>
      <c r="B234" s="5" t="s">
        <v>58</v>
      </c>
      <c r="C234" s="5" t="s">
        <v>16</v>
      </c>
      <c r="D234" s="5" t="s">
        <v>60</v>
      </c>
      <c r="E234" s="5" t="s">
        <v>18</v>
      </c>
      <c r="F234" s="5" t="s">
        <v>19</v>
      </c>
      <c r="G234" s="5" t="s">
        <v>20</v>
      </c>
      <c r="H234" s="5" t="s">
        <v>34</v>
      </c>
      <c r="I234" s="5" t="s">
        <v>24</v>
      </c>
      <c r="J234" s="12">
        <v>0.0018892701999999996</v>
      </c>
      <c r="K234" s="12">
        <v>0.0010134656400000001</v>
      </c>
      <c r="L234" s="12">
        <v>3.4299640000000016E-05</v>
      </c>
      <c r="M234" s="12">
        <v>0.002714951479999997</v>
      </c>
      <c r="N234" s="12">
        <v>0.0004984899199999995</v>
      </c>
      <c r="O234" s="12">
        <v>0.0009309350963999977</v>
      </c>
      <c r="P234" s="12">
        <v>0.001237324080000003</v>
      </c>
    </row>
    <row r="235" spans="1:16" ht="12.75" customHeight="1">
      <c r="A235" s="5" t="s">
        <v>375</v>
      </c>
      <c r="B235" s="5" t="s">
        <v>58</v>
      </c>
      <c r="C235" s="5" t="s">
        <v>62</v>
      </c>
      <c r="D235" s="5" t="s">
        <v>60</v>
      </c>
      <c r="E235" s="5" t="s">
        <v>63</v>
      </c>
      <c r="F235" s="5" t="s">
        <v>19</v>
      </c>
      <c r="G235" s="5" t="s">
        <v>20</v>
      </c>
      <c r="H235" s="5" t="s">
        <v>38</v>
      </c>
      <c r="I235" s="5" t="s">
        <v>22</v>
      </c>
      <c r="J235" s="12">
        <v>0.008598562559999993</v>
      </c>
      <c r="K235" s="12">
        <v>0.006930091350000017</v>
      </c>
      <c r="L235" s="12">
        <v>0.004065756030000007</v>
      </c>
      <c r="M235" s="12">
        <v>0.0041190092999999995</v>
      </c>
      <c r="N235" s="12">
        <v>0.008979085079999977</v>
      </c>
      <c r="O235" s="12">
        <v>0.010390873563</v>
      </c>
      <c r="P235" s="12">
        <v>0.006941377170000012</v>
      </c>
    </row>
    <row r="236" spans="1:16" ht="12.75" customHeight="1">
      <c r="A236" s="5" t="s">
        <v>375</v>
      </c>
      <c r="B236" s="5" t="s">
        <v>58</v>
      </c>
      <c r="C236" s="5" t="s">
        <v>62</v>
      </c>
      <c r="D236" s="5" t="s">
        <v>60</v>
      </c>
      <c r="E236" s="5" t="s">
        <v>63</v>
      </c>
      <c r="F236" s="5" t="s">
        <v>19</v>
      </c>
      <c r="G236" s="5" t="s">
        <v>20</v>
      </c>
      <c r="H236" s="5" t="s">
        <v>38</v>
      </c>
      <c r="I236" s="5" t="s">
        <v>24</v>
      </c>
      <c r="J236" s="12">
        <v>0.016924154879999986</v>
      </c>
      <c r="K236" s="12">
        <v>0.013640179800000036</v>
      </c>
      <c r="L236" s="12">
        <v>0.008002440440000015</v>
      </c>
      <c r="M236" s="12">
        <v>0.008107256399999999</v>
      </c>
      <c r="N236" s="12">
        <v>0.017673119839999953</v>
      </c>
      <c r="O236" s="12">
        <v>0.020451878123999997</v>
      </c>
      <c r="P236" s="12">
        <v>0.01366239316000002</v>
      </c>
    </row>
    <row r="237" spans="1:16" ht="12.75" customHeight="1">
      <c r="A237" s="5" t="s">
        <v>375</v>
      </c>
      <c r="B237" s="5" t="s">
        <v>58</v>
      </c>
      <c r="C237" s="5" t="s">
        <v>62</v>
      </c>
      <c r="D237" s="5" t="s">
        <v>60</v>
      </c>
      <c r="E237" s="5" t="s">
        <v>63</v>
      </c>
      <c r="F237" s="5" t="s">
        <v>19</v>
      </c>
      <c r="G237" s="5" t="s">
        <v>20</v>
      </c>
      <c r="H237" s="5" t="s">
        <v>21</v>
      </c>
      <c r="I237" s="5" t="s">
        <v>22</v>
      </c>
      <c r="J237" s="12">
        <v>0.00037097088</v>
      </c>
      <c r="K237" s="12">
        <v>0.0003851748810000004</v>
      </c>
      <c r="L237" s="12">
        <v>0.0003706416419999995</v>
      </c>
      <c r="M237" s="12">
        <v>0.0003897046650000005</v>
      </c>
      <c r="N237" s="12">
        <v>0.00030983555400000023</v>
      </c>
      <c r="O237" s="12">
        <v>0.00034194109130999923</v>
      </c>
      <c r="P237" s="12">
        <v>0.00033936915600000047</v>
      </c>
    </row>
    <row r="238" spans="1:16" ht="12.75" customHeight="1">
      <c r="A238" s="5" t="s">
        <v>375</v>
      </c>
      <c r="B238" s="5" t="s">
        <v>58</v>
      </c>
      <c r="C238" s="5" t="s">
        <v>62</v>
      </c>
      <c r="D238" s="5" t="s">
        <v>60</v>
      </c>
      <c r="E238" s="5" t="s">
        <v>63</v>
      </c>
      <c r="F238" s="5" t="s">
        <v>19</v>
      </c>
      <c r="G238" s="5" t="s">
        <v>20</v>
      </c>
      <c r="H238" s="5" t="s">
        <v>21</v>
      </c>
      <c r="I238" s="5" t="s">
        <v>23</v>
      </c>
      <c r="J238" s="12">
        <v>1.649937152</v>
      </c>
      <c r="K238" s="12">
        <v>1.7131111374000019</v>
      </c>
      <c r="L238" s="12">
        <v>1.6484728267999977</v>
      </c>
      <c r="M238" s="12">
        <v>1.733257891000002</v>
      </c>
      <c r="N238" s="12">
        <v>1.378030511600001</v>
      </c>
      <c r="O238" s="12">
        <v>1.5208237108739966</v>
      </c>
      <c r="P238" s="12">
        <v>1.509384722400002</v>
      </c>
    </row>
    <row r="239" spans="1:16" ht="12.75" customHeight="1">
      <c r="A239" s="5" t="s">
        <v>375</v>
      </c>
      <c r="B239" s="5" t="s">
        <v>58</v>
      </c>
      <c r="C239" s="5" t="s">
        <v>62</v>
      </c>
      <c r="D239" s="5" t="s">
        <v>60</v>
      </c>
      <c r="E239" s="5" t="s">
        <v>63</v>
      </c>
      <c r="F239" s="5" t="s">
        <v>19</v>
      </c>
      <c r="G239" s="5" t="s">
        <v>20</v>
      </c>
      <c r="H239" s="5" t="s">
        <v>21</v>
      </c>
      <c r="I239" s="5" t="s">
        <v>24</v>
      </c>
      <c r="J239" s="12">
        <v>0.0082143552</v>
      </c>
      <c r="K239" s="12">
        <v>0.008528872365000007</v>
      </c>
      <c r="L239" s="12">
        <v>0.008207064929999989</v>
      </c>
      <c r="M239" s="12">
        <v>0.00862917472500001</v>
      </c>
      <c r="N239" s="12">
        <v>0.006860644410000004</v>
      </c>
      <c r="O239" s="12">
        <v>0.0075715527361499835</v>
      </c>
      <c r="P239" s="12">
        <v>0.0075146027400000105</v>
      </c>
    </row>
    <row r="240" spans="1:16" ht="12.75" customHeight="1">
      <c r="A240" s="5" t="s">
        <v>375</v>
      </c>
      <c r="B240" s="5" t="s">
        <v>58</v>
      </c>
      <c r="C240" s="5" t="s">
        <v>62</v>
      </c>
      <c r="D240" s="5" t="s">
        <v>60</v>
      </c>
      <c r="E240" s="5" t="s">
        <v>63</v>
      </c>
      <c r="F240" s="5" t="s">
        <v>19</v>
      </c>
      <c r="G240" s="5" t="s">
        <v>20</v>
      </c>
      <c r="H240" s="5" t="s">
        <v>35</v>
      </c>
      <c r="I240" s="5" t="s">
        <v>22</v>
      </c>
      <c r="J240" s="12">
        <v>3.836605499999993E-05</v>
      </c>
      <c r="K240" s="12">
        <v>3.8902058999999996E-05</v>
      </c>
      <c r="L240" s="12">
        <v>2.5614099000000013E-05</v>
      </c>
      <c r="M240" s="12">
        <v>4.8483099E-05</v>
      </c>
      <c r="N240" s="12">
        <v>4.14227520000001E-05</v>
      </c>
      <c r="O240" s="12">
        <v>3.466599317999995E-05</v>
      </c>
      <c r="P240" s="12">
        <v>3.253981500000004E-05</v>
      </c>
    </row>
    <row r="241" spans="1:16" ht="12.75" customHeight="1">
      <c r="A241" s="5" t="s">
        <v>375</v>
      </c>
      <c r="B241" s="5" t="s">
        <v>58</v>
      </c>
      <c r="C241" s="5" t="s">
        <v>62</v>
      </c>
      <c r="D241" s="5" t="s">
        <v>60</v>
      </c>
      <c r="E241" s="5" t="s">
        <v>63</v>
      </c>
      <c r="F241" s="5" t="s">
        <v>19</v>
      </c>
      <c r="G241" s="5" t="s">
        <v>20</v>
      </c>
      <c r="H241" s="5" t="s">
        <v>35</v>
      </c>
      <c r="I241" s="5" t="s">
        <v>23</v>
      </c>
      <c r="J241" s="12">
        <v>0.04536275674319991</v>
      </c>
      <c r="K241" s="12">
        <v>0.04599651017615999</v>
      </c>
      <c r="L241" s="12">
        <v>0.030285264985760015</v>
      </c>
      <c r="M241" s="12">
        <v>0.05732481554576</v>
      </c>
      <c r="N241" s="12">
        <v>0.04897689435648012</v>
      </c>
      <c r="O241" s="12">
        <v>0.04098792580800314</v>
      </c>
      <c r="P241" s="12">
        <v>0.03847400292560004</v>
      </c>
    </row>
    <row r="242" spans="1:16" ht="12.75" customHeight="1">
      <c r="A242" s="5" t="s">
        <v>375</v>
      </c>
      <c r="B242" s="5" t="s">
        <v>58</v>
      </c>
      <c r="C242" s="5" t="s">
        <v>62</v>
      </c>
      <c r="D242" s="5" t="s">
        <v>60</v>
      </c>
      <c r="E242" s="5" t="s">
        <v>63</v>
      </c>
      <c r="F242" s="5" t="s">
        <v>19</v>
      </c>
      <c r="G242" s="5" t="s">
        <v>20</v>
      </c>
      <c r="H242" s="5" t="s">
        <v>35</v>
      </c>
      <c r="I242" s="5" t="s">
        <v>24</v>
      </c>
      <c r="J242" s="12">
        <v>0.00011327120999999978</v>
      </c>
      <c r="K242" s="12">
        <v>0.00011485369799999998</v>
      </c>
      <c r="L242" s="12">
        <v>7.562257800000005E-05</v>
      </c>
      <c r="M242" s="12">
        <v>0.000143140578</v>
      </c>
      <c r="N242" s="12">
        <v>0.0001222957440000003</v>
      </c>
      <c r="O242" s="12">
        <v>0.00010234721795999986</v>
      </c>
      <c r="P242" s="12">
        <v>9.606993000000012E-05</v>
      </c>
    </row>
    <row r="243" spans="1:16" ht="12.75" customHeight="1">
      <c r="A243" s="5" t="s">
        <v>375</v>
      </c>
      <c r="B243" s="5" t="s">
        <v>58</v>
      </c>
      <c r="C243" s="5" t="s">
        <v>62</v>
      </c>
      <c r="D243" s="5" t="s">
        <v>60</v>
      </c>
      <c r="E243" s="5" t="s">
        <v>63</v>
      </c>
      <c r="F243" s="5" t="s">
        <v>19</v>
      </c>
      <c r="G243" s="5" t="s">
        <v>20</v>
      </c>
      <c r="H243" s="5" t="s">
        <v>36</v>
      </c>
      <c r="I243" s="5" t="s">
        <v>22</v>
      </c>
      <c r="J243" s="12">
        <v>0</v>
      </c>
      <c r="K243" s="12">
        <v>0</v>
      </c>
      <c r="L243" s="12">
        <v>0</v>
      </c>
      <c r="M243" s="12">
        <v>0</v>
      </c>
      <c r="N243" s="12">
        <v>0</v>
      </c>
      <c r="O243" s="12">
        <v>0</v>
      </c>
      <c r="P243" s="12">
        <v>0</v>
      </c>
    </row>
    <row r="244" spans="1:16" ht="12.75" customHeight="1">
      <c r="A244" s="5" t="s">
        <v>375</v>
      </c>
      <c r="B244" s="5" t="s">
        <v>58</v>
      </c>
      <c r="C244" s="5" t="s">
        <v>62</v>
      </c>
      <c r="D244" s="5" t="s">
        <v>60</v>
      </c>
      <c r="E244" s="5" t="s">
        <v>63</v>
      </c>
      <c r="F244" s="5" t="s">
        <v>19</v>
      </c>
      <c r="G244" s="5" t="s">
        <v>20</v>
      </c>
      <c r="H244" s="5" t="s">
        <v>36</v>
      </c>
      <c r="I244" s="5" t="s">
        <v>24</v>
      </c>
      <c r="J244" s="12">
        <v>0</v>
      </c>
      <c r="K244" s="12">
        <v>0</v>
      </c>
      <c r="L244" s="12">
        <v>0</v>
      </c>
      <c r="M244" s="12">
        <v>0</v>
      </c>
      <c r="N244" s="12">
        <v>0</v>
      </c>
      <c r="O244" s="12">
        <v>0</v>
      </c>
      <c r="P244" s="12">
        <v>0</v>
      </c>
    </row>
    <row r="245" spans="1:16" ht="12.75" customHeight="1">
      <c r="A245" s="5" t="s">
        <v>375</v>
      </c>
      <c r="B245" s="5" t="s">
        <v>58</v>
      </c>
      <c r="C245" s="5" t="s">
        <v>62</v>
      </c>
      <c r="D245" s="5" t="s">
        <v>60</v>
      </c>
      <c r="E245" s="5" t="s">
        <v>63</v>
      </c>
      <c r="F245" s="5" t="s">
        <v>19</v>
      </c>
      <c r="G245" s="5" t="s">
        <v>20</v>
      </c>
      <c r="H245" s="5" t="s">
        <v>27</v>
      </c>
      <c r="I245" s="5" t="s">
        <v>22</v>
      </c>
      <c r="J245" s="12">
        <v>1.5419250000000003E-06</v>
      </c>
      <c r="K245" s="12">
        <v>1.5576120000000007E-06</v>
      </c>
      <c r="L245" s="12">
        <v>8.637299999999987E-08</v>
      </c>
      <c r="M245" s="12">
        <v>0</v>
      </c>
      <c r="N245" s="12">
        <v>1.21022748E-07</v>
      </c>
      <c r="O245" s="12">
        <v>1.0529885595599999E-07</v>
      </c>
      <c r="P245" s="12">
        <v>0</v>
      </c>
    </row>
    <row r="246" spans="1:16" ht="12.75" customHeight="1">
      <c r="A246" s="5" t="s">
        <v>375</v>
      </c>
      <c r="B246" s="5" t="s">
        <v>58</v>
      </c>
      <c r="C246" s="5" t="s">
        <v>62</v>
      </c>
      <c r="D246" s="5" t="s">
        <v>60</v>
      </c>
      <c r="E246" s="5" t="s">
        <v>63</v>
      </c>
      <c r="F246" s="5" t="s">
        <v>19</v>
      </c>
      <c r="G246" s="5" t="s">
        <v>20</v>
      </c>
      <c r="H246" s="5" t="s">
        <v>27</v>
      </c>
      <c r="I246" s="5" t="s">
        <v>23</v>
      </c>
      <c r="J246" s="12">
        <v>0.0017890441800000004</v>
      </c>
      <c r="K246" s="12">
        <v>0.0018072452832000009</v>
      </c>
      <c r="L246" s="12">
        <v>0.00010021571279999988</v>
      </c>
      <c r="M246" s="12">
        <v>0</v>
      </c>
      <c r="N246" s="12">
        <v>0.0001404186604128</v>
      </c>
      <c r="O246" s="12">
        <v>0.0001221747526038816</v>
      </c>
      <c r="P246" s="12">
        <v>0</v>
      </c>
    </row>
    <row r="247" spans="1:16" ht="12.75" customHeight="1">
      <c r="A247" s="5" t="s">
        <v>375</v>
      </c>
      <c r="B247" s="5" t="s">
        <v>58</v>
      </c>
      <c r="C247" s="5" t="s">
        <v>62</v>
      </c>
      <c r="D247" s="5" t="s">
        <v>60</v>
      </c>
      <c r="E247" s="5" t="s">
        <v>63</v>
      </c>
      <c r="F247" s="5" t="s">
        <v>19</v>
      </c>
      <c r="G247" s="5" t="s">
        <v>20</v>
      </c>
      <c r="H247" s="5" t="s">
        <v>27</v>
      </c>
      <c r="I247" s="5" t="s">
        <v>24</v>
      </c>
      <c r="J247" s="12">
        <v>4.5523500000000006E-06</v>
      </c>
      <c r="K247" s="12">
        <v>4.598664000000002E-06</v>
      </c>
      <c r="L247" s="12">
        <v>2.5500599999999963E-07</v>
      </c>
      <c r="M247" s="12">
        <v>0</v>
      </c>
      <c r="N247" s="12">
        <v>3.57305256E-07</v>
      </c>
      <c r="O247" s="12">
        <v>3.1088233663199997E-07</v>
      </c>
      <c r="P247" s="12">
        <v>0</v>
      </c>
    </row>
    <row r="248" spans="1:16" ht="12.75" customHeight="1">
      <c r="A248" s="5" t="s">
        <v>375</v>
      </c>
      <c r="B248" s="5" t="s">
        <v>58</v>
      </c>
      <c r="C248" s="5" t="s">
        <v>62</v>
      </c>
      <c r="D248" s="5" t="s">
        <v>60</v>
      </c>
      <c r="E248" s="5" t="s">
        <v>63</v>
      </c>
      <c r="F248" s="5" t="s">
        <v>19</v>
      </c>
      <c r="G248" s="5" t="s">
        <v>20</v>
      </c>
      <c r="H248" s="5" t="s">
        <v>37</v>
      </c>
      <c r="I248" s="5" t="s">
        <v>22</v>
      </c>
      <c r="J248" s="12">
        <v>3.4989990000000047E-06</v>
      </c>
      <c r="K248" s="12">
        <v>0</v>
      </c>
      <c r="L248" s="12">
        <v>0</v>
      </c>
      <c r="M248" s="12">
        <v>0</v>
      </c>
      <c r="N248" s="12">
        <v>0</v>
      </c>
      <c r="O248" s="12">
        <v>0</v>
      </c>
      <c r="P248" s="12">
        <v>0</v>
      </c>
    </row>
    <row r="249" spans="1:16" ht="12.75" customHeight="1">
      <c r="A249" s="5" t="s">
        <v>375</v>
      </c>
      <c r="B249" s="5" t="s">
        <v>58</v>
      </c>
      <c r="C249" s="5" t="s">
        <v>62</v>
      </c>
      <c r="D249" s="5" t="s">
        <v>60</v>
      </c>
      <c r="E249" s="5" t="s">
        <v>63</v>
      </c>
      <c r="F249" s="5" t="s">
        <v>19</v>
      </c>
      <c r="G249" s="5" t="s">
        <v>20</v>
      </c>
      <c r="H249" s="5" t="s">
        <v>37</v>
      </c>
      <c r="I249" s="5" t="s">
        <v>24</v>
      </c>
      <c r="J249" s="12">
        <v>5.165189000000007E-06</v>
      </c>
      <c r="K249" s="12">
        <v>0</v>
      </c>
      <c r="L249" s="12">
        <v>0</v>
      </c>
      <c r="M249" s="12">
        <v>0</v>
      </c>
      <c r="N249" s="12">
        <v>0</v>
      </c>
      <c r="O249" s="12">
        <v>0</v>
      </c>
      <c r="P249" s="12">
        <v>0</v>
      </c>
    </row>
    <row r="250" spans="1:16" ht="12.75" customHeight="1">
      <c r="A250" s="5" t="s">
        <v>375</v>
      </c>
      <c r="B250" s="5" t="s">
        <v>58</v>
      </c>
      <c r="C250" s="5" t="s">
        <v>62</v>
      </c>
      <c r="D250" s="5" t="s">
        <v>60</v>
      </c>
      <c r="E250" s="5" t="s">
        <v>63</v>
      </c>
      <c r="F250" s="5" t="s">
        <v>19</v>
      </c>
      <c r="G250" s="5" t="s">
        <v>20</v>
      </c>
      <c r="H250" s="5" t="s">
        <v>26</v>
      </c>
      <c r="I250" s="5" t="s">
        <v>22</v>
      </c>
      <c r="J250" s="12">
        <v>0.0029783653619999996</v>
      </c>
      <c r="K250" s="12">
        <v>0.002657356610999994</v>
      </c>
      <c r="L250" s="12">
        <v>0.003157183805999998</v>
      </c>
      <c r="M250" s="12">
        <v>0.002984340029999996</v>
      </c>
      <c r="N250" s="12">
        <v>0.0014567534099999997</v>
      </c>
      <c r="O250" s="12">
        <v>0.0015177691500300023</v>
      </c>
      <c r="P250" s="12">
        <v>0.001587905612999999</v>
      </c>
    </row>
    <row r="251" spans="1:16" ht="12.75" customHeight="1">
      <c r="A251" s="5" t="s">
        <v>375</v>
      </c>
      <c r="B251" s="5" t="s">
        <v>58</v>
      </c>
      <c r="C251" s="5" t="s">
        <v>62</v>
      </c>
      <c r="D251" s="5" t="s">
        <v>60</v>
      </c>
      <c r="E251" s="5" t="s">
        <v>63</v>
      </c>
      <c r="F251" s="5" t="s">
        <v>19</v>
      </c>
      <c r="G251" s="5" t="s">
        <v>20</v>
      </c>
      <c r="H251" s="5" t="s">
        <v>26</v>
      </c>
      <c r="I251" s="5" t="s">
        <v>23</v>
      </c>
      <c r="J251" s="12">
        <v>7.654398980339997</v>
      </c>
      <c r="K251" s="12">
        <v>6.829406490269984</v>
      </c>
      <c r="L251" s="12">
        <v>8.113962381419995</v>
      </c>
      <c r="M251" s="12">
        <v>7.669753877099988</v>
      </c>
      <c r="N251" s="12">
        <v>3.7438562636999997</v>
      </c>
      <c r="O251" s="12">
        <v>3.8211645220041053</v>
      </c>
      <c r="P251" s="12">
        <v>3.9977414171099976</v>
      </c>
    </row>
    <row r="252" spans="1:16" ht="12.75" customHeight="1">
      <c r="A252" s="5" t="s">
        <v>375</v>
      </c>
      <c r="B252" s="5" t="s">
        <v>58</v>
      </c>
      <c r="C252" s="5" t="s">
        <v>62</v>
      </c>
      <c r="D252" s="5" t="s">
        <v>60</v>
      </c>
      <c r="E252" s="5" t="s">
        <v>63</v>
      </c>
      <c r="F252" s="5" t="s">
        <v>19</v>
      </c>
      <c r="G252" s="5" t="s">
        <v>20</v>
      </c>
      <c r="H252" s="5" t="s">
        <v>26</v>
      </c>
      <c r="I252" s="5" t="s">
        <v>24</v>
      </c>
      <c r="J252" s="12">
        <v>0.004396634581999999</v>
      </c>
      <c r="K252" s="12">
        <v>0.003922764520999991</v>
      </c>
      <c r="L252" s="12">
        <v>0.004660604665999997</v>
      </c>
      <c r="M252" s="12">
        <v>0.004405454329999993</v>
      </c>
      <c r="N252" s="12">
        <v>0.0021504455099999997</v>
      </c>
      <c r="O252" s="12">
        <v>0.002240516364330004</v>
      </c>
      <c r="P252" s="12">
        <v>0.0023440511429999988</v>
      </c>
    </row>
    <row r="253" spans="1:16" ht="12.75" customHeight="1">
      <c r="A253" s="5" t="s">
        <v>375</v>
      </c>
      <c r="B253" s="5" t="s">
        <v>58</v>
      </c>
      <c r="C253" s="5" t="s">
        <v>62</v>
      </c>
      <c r="D253" s="5" t="s">
        <v>60</v>
      </c>
      <c r="E253" s="5" t="s">
        <v>63</v>
      </c>
      <c r="F253" s="5" t="s">
        <v>19</v>
      </c>
      <c r="G253" s="5" t="s">
        <v>20</v>
      </c>
      <c r="H253" s="5" t="s">
        <v>30</v>
      </c>
      <c r="I253" s="5" t="s">
        <v>22</v>
      </c>
      <c r="J253" s="12">
        <v>0.0003631455449999997</v>
      </c>
      <c r="K253" s="12">
        <v>0.0003951502380000015</v>
      </c>
      <c r="L253" s="12">
        <v>0.00017360973000000014</v>
      </c>
      <c r="M253" s="12">
        <v>0.00015574425299999986</v>
      </c>
      <c r="N253" s="12">
        <v>0.0003735319769999997</v>
      </c>
      <c r="O253" s="12">
        <v>0.0003774753725400004</v>
      </c>
      <c r="P253" s="12">
        <v>0.00033384166200000086</v>
      </c>
    </row>
    <row r="254" spans="1:16" ht="12.75" customHeight="1">
      <c r="A254" s="5" t="s">
        <v>375</v>
      </c>
      <c r="B254" s="5" t="s">
        <v>58</v>
      </c>
      <c r="C254" s="5" t="s">
        <v>62</v>
      </c>
      <c r="D254" s="5" t="s">
        <v>60</v>
      </c>
      <c r="E254" s="5" t="s">
        <v>63</v>
      </c>
      <c r="F254" s="5" t="s">
        <v>19</v>
      </c>
      <c r="G254" s="5" t="s">
        <v>20</v>
      </c>
      <c r="H254" s="5" t="s">
        <v>30</v>
      </c>
      <c r="I254" s="5" t="s">
        <v>23</v>
      </c>
      <c r="J254" s="12">
        <v>0.5881943327159995</v>
      </c>
      <c r="K254" s="12">
        <v>0.6400329943824025</v>
      </c>
      <c r="L254" s="12">
        <v>0.28119926210400026</v>
      </c>
      <c r="M254" s="12">
        <v>0.25226218035439973</v>
      </c>
      <c r="N254" s="12">
        <v>0.6050174509495996</v>
      </c>
      <c r="O254" s="12">
        <v>0.6114046500773928</v>
      </c>
      <c r="P254" s="12">
        <v>0.5407302287376015</v>
      </c>
    </row>
    <row r="255" spans="1:16" ht="12.75" customHeight="1">
      <c r="A255" s="5" t="s">
        <v>375</v>
      </c>
      <c r="B255" s="5" t="s">
        <v>58</v>
      </c>
      <c r="C255" s="5" t="s">
        <v>62</v>
      </c>
      <c r="D255" s="5" t="s">
        <v>60</v>
      </c>
      <c r="E255" s="5" t="s">
        <v>63</v>
      </c>
      <c r="F255" s="5" t="s">
        <v>19</v>
      </c>
      <c r="G255" s="5" t="s">
        <v>20</v>
      </c>
      <c r="H255" s="5" t="s">
        <v>30</v>
      </c>
      <c r="I255" s="5" t="s">
        <v>24</v>
      </c>
      <c r="J255" s="12">
        <v>0.001072143989999999</v>
      </c>
      <c r="K255" s="12">
        <v>0.0011666340360000046</v>
      </c>
      <c r="L255" s="12">
        <v>0.0005125620600000003</v>
      </c>
      <c r="M255" s="12">
        <v>0.0004598163659999995</v>
      </c>
      <c r="N255" s="12">
        <v>0.001102808693999999</v>
      </c>
      <c r="O255" s="12">
        <v>0.0011144510998800012</v>
      </c>
      <c r="P255" s="12">
        <v>0.0009856277640000024</v>
      </c>
    </row>
    <row r="256" spans="1:16" ht="12.75" customHeight="1">
      <c r="A256" s="5" t="s">
        <v>375</v>
      </c>
      <c r="B256" s="5" t="s">
        <v>58</v>
      </c>
      <c r="C256" s="5" t="s">
        <v>62</v>
      </c>
      <c r="D256" s="5" t="s">
        <v>60</v>
      </c>
      <c r="E256" s="5" t="s">
        <v>63</v>
      </c>
      <c r="F256" s="5" t="s">
        <v>19</v>
      </c>
      <c r="G256" s="5" t="s">
        <v>20</v>
      </c>
      <c r="H256" s="5" t="s">
        <v>31</v>
      </c>
      <c r="I256" s="5" t="s">
        <v>22</v>
      </c>
      <c r="J256" s="12">
        <v>3.0659999999999946E-09</v>
      </c>
      <c r="K256" s="12">
        <v>6.4049999999999836E-09</v>
      </c>
      <c r="L256" s="12">
        <v>0</v>
      </c>
      <c r="M256" s="12">
        <v>5.3970000000000234E-09</v>
      </c>
      <c r="N256" s="12">
        <v>7.9516794E-08</v>
      </c>
      <c r="O256" s="12">
        <v>9.05625E-08</v>
      </c>
      <c r="P256" s="12">
        <v>4.947599999999993E-08</v>
      </c>
    </row>
    <row r="257" spans="1:16" ht="12.75" customHeight="1">
      <c r="A257" s="5" t="s">
        <v>375</v>
      </c>
      <c r="B257" s="5" t="s">
        <v>58</v>
      </c>
      <c r="C257" s="5" t="s">
        <v>62</v>
      </c>
      <c r="D257" s="5" t="s">
        <v>60</v>
      </c>
      <c r="E257" s="5" t="s">
        <v>63</v>
      </c>
      <c r="F257" s="5" t="s">
        <v>19</v>
      </c>
      <c r="G257" s="5" t="s">
        <v>20</v>
      </c>
      <c r="H257" s="5" t="s">
        <v>31</v>
      </c>
      <c r="I257" s="5" t="s">
        <v>23</v>
      </c>
      <c r="J257" s="12">
        <v>9.200919999999985E-06</v>
      </c>
      <c r="K257" s="12">
        <v>1.922109999999995E-05</v>
      </c>
      <c r="L257" s="12">
        <v>0</v>
      </c>
      <c r="M257" s="12">
        <v>1.6196140000000073E-05</v>
      </c>
      <c r="N257" s="12">
        <v>0.00023862611228</v>
      </c>
      <c r="O257" s="12">
        <v>0.00027177375</v>
      </c>
      <c r="P257" s="12">
        <v>0.0001484751199999998</v>
      </c>
    </row>
    <row r="258" spans="1:16" ht="12.75" customHeight="1">
      <c r="A258" s="5" t="s">
        <v>375</v>
      </c>
      <c r="B258" s="5" t="s">
        <v>58</v>
      </c>
      <c r="C258" s="5" t="s">
        <v>62</v>
      </c>
      <c r="D258" s="5" t="s">
        <v>60</v>
      </c>
      <c r="E258" s="5" t="s">
        <v>63</v>
      </c>
      <c r="F258" s="5" t="s">
        <v>19</v>
      </c>
      <c r="G258" s="5" t="s">
        <v>20</v>
      </c>
      <c r="H258" s="5" t="s">
        <v>31</v>
      </c>
      <c r="I258" s="5" t="s">
        <v>24</v>
      </c>
      <c r="J258" s="12">
        <v>4.525999999999992E-09</v>
      </c>
      <c r="K258" s="12">
        <v>9.454999999999976E-09</v>
      </c>
      <c r="L258" s="12">
        <v>0</v>
      </c>
      <c r="M258" s="12">
        <v>7.967000000000036E-09</v>
      </c>
      <c r="N258" s="12">
        <v>1.1738193400000001E-07</v>
      </c>
      <c r="O258" s="12">
        <v>1.336875E-07</v>
      </c>
      <c r="P258" s="12">
        <v>7.303599999999991E-08</v>
      </c>
    </row>
    <row r="259" spans="1:16" ht="12.75" customHeight="1">
      <c r="A259" s="5" t="s">
        <v>375</v>
      </c>
      <c r="B259" s="5" t="s">
        <v>58</v>
      </c>
      <c r="C259" s="5" t="s">
        <v>62</v>
      </c>
      <c r="D259" s="5" t="s">
        <v>60</v>
      </c>
      <c r="E259" s="5" t="s">
        <v>63</v>
      </c>
      <c r="F259" s="5" t="s">
        <v>19</v>
      </c>
      <c r="G259" s="5" t="s">
        <v>20</v>
      </c>
      <c r="H259" s="5" t="s">
        <v>32</v>
      </c>
      <c r="I259" s="5" t="s">
        <v>22</v>
      </c>
      <c r="J259" s="12">
        <v>0.0006085462949999998</v>
      </c>
      <c r="K259" s="12">
        <v>0.00044317963200000054</v>
      </c>
      <c r="L259" s="12">
        <v>0.00023913510599999976</v>
      </c>
      <c r="M259" s="12">
        <v>0.0002879289839999997</v>
      </c>
      <c r="N259" s="12">
        <v>0.00011700391499999994</v>
      </c>
      <c r="O259" s="12">
        <v>0.00026899655390999824</v>
      </c>
      <c r="P259" s="12">
        <v>0.00023873742899999998</v>
      </c>
    </row>
    <row r="260" spans="1:16" ht="12.75" customHeight="1">
      <c r="A260" s="5" t="s">
        <v>375</v>
      </c>
      <c r="B260" s="5" t="s">
        <v>58</v>
      </c>
      <c r="C260" s="5" t="s">
        <v>62</v>
      </c>
      <c r="D260" s="5" t="s">
        <v>60</v>
      </c>
      <c r="E260" s="5" t="s">
        <v>63</v>
      </c>
      <c r="F260" s="5" t="s">
        <v>19</v>
      </c>
      <c r="G260" s="5" t="s">
        <v>20</v>
      </c>
      <c r="H260" s="5" t="s">
        <v>32</v>
      </c>
      <c r="I260" s="5" t="s">
        <v>23</v>
      </c>
      <c r="J260" s="12">
        <v>1.8592538231999993</v>
      </c>
      <c r="K260" s="12">
        <v>1.3540192947200014</v>
      </c>
      <c r="L260" s="12">
        <v>0.7306146857599992</v>
      </c>
      <c r="M260" s="12">
        <v>0.8796916006399991</v>
      </c>
      <c r="N260" s="12">
        <v>0.3574748183999999</v>
      </c>
      <c r="O260" s="12">
        <v>0.8218485189935947</v>
      </c>
      <c r="P260" s="12">
        <v>0.7293996878399999</v>
      </c>
    </row>
    <row r="261" spans="1:16" ht="12.75" customHeight="1">
      <c r="A261" s="5" t="s">
        <v>375</v>
      </c>
      <c r="B261" s="5" t="s">
        <v>58</v>
      </c>
      <c r="C261" s="5" t="s">
        <v>62</v>
      </c>
      <c r="D261" s="5" t="s">
        <v>60</v>
      </c>
      <c r="E261" s="5" t="s">
        <v>63</v>
      </c>
      <c r="F261" s="5" t="s">
        <v>19</v>
      </c>
      <c r="G261" s="5" t="s">
        <v>20</v>
      </c>
      <c r="H261" s="5" t="s">
        <v>32</v>
      </c>
      <c r="I261" s="5" t="s">
        <v>24</v>
      </c>
      <c r="J261" s="12">
        <v>0.0008983302449999995</v>
      </c>
      <c r="K261" s="12">
        <v>0.0006542175520000008</v>
      </c>
      <c r="L261" s="12">
        <v>0.00035300896599999964</v>
      </c>
      <c r="M261" s="12">
        <v>0.0004250380239999995</v>
      </c>
      <c r="N261" s="12">
        <v>0.00017272006499999994</v>
      </c>
      <c r="O261" s="12">
        <v>0.00039709015100999743</v>
      </c>
      <c r="P261" s="12">
        <v>0.00035242191899999986</v>
      </c>
    </row>
    <row r="262" spans="1:16" ht="12.75" customHeight="1">
      <c r="A262" s="5" t="s">
        <v>375</v>
      </c>
      <c r="B262" s="5" t="s">
        <v>58</v>
      </c>
      <c r="C262" s="5" t="s">
        <v>62</v>
      </c>
      <c r="D262" s="5" t="s">
        <v>60</v>
      </c>
      <c r="E262" s="5" t="s">
        <v>63</v>
      </c>
      <c r="F262" s="5" t="s">
        <v>19</v>
      </c>
      <c r="G262" s="5" t="s">
        <v>20</v>
      </c>
      <c r="H262" s="5" t="s">
        <v>33</v>
      </c>
      <c r="I262" s="5" t="s">
        <v>22</v>
      </c>
      <c r="J262" s="12">
        <v>8.683290000000019E-07</v>
      </c>
      <c r="K262" s="12">
        <v>0</v>
      </c>
      <c r="L262" s="12">
        <v>0</v>
      </c>
      <c r="M262" s="12">
        <v>3.59729999999999E-07</v>
      </c>
      <c r="N262" s="12">
        <v>2.6845487061120004E-06</v>
      </c>
      <c r="O262" s="12">
        <v>2.0726369999999977E-06</v>
      </c>
      <c r="P262" s="12">
        <v>0</v>
      </c>
    </row>
    <row r="263" spans="1:16" ht="12.75" customHeight="1">
      <c r="A263" s="5" t="s">
        <v>375</v>
      </c>
      <c r="B263" s="5" t="s">
        <v>58</v>
      </c>
      <c r="C263" s="5" t="s">
        <v>62</v>
      </c>
      <c r="D263" s="5" t="s">
        <v>60</v>
      </c>
      <c r="E263" s="5" t="s">
        <v>63</v>
      </c>
      <c r="F263" s="5" t="s">
        <v>19</v>
      </c>
      <c r="G263" s="5" t="s">
        <v>20</v>
      </c>
      <c r="H263" s="5" t="s">
        <v>33</v>
      </c>
      <c r="I263" s="5" t="s">
        <v>23</v>
      </c>
      <c r="J263" s="12">
        <v>0.0010852645988800023</v>
      </c>
      <c r="K263" s="12">
        <v>0</v>
      </c>
      <c r="L263" s="12">
        <v>0</v>
      </c>
      <c r="M263" s="12">
        <v>0.00044960174559999884</v>
      </c>
      <c r="N263" s="12">
        <v>0.003355232492191857</v>
      </c>
      <c r="O263" s="12">
        <v>0.0025904462046399965</v>
      </c>
      <c r="P263" s="12">
        <v>0</v>
      </c>
    </row>
    <row r="264" spans="1:16" ht="12.75" customHeight="1">
      <c r="A264" s="5" t="s">
        <v>375</v>
      </c>
      <c r="B264" s="5" t="s">
        <v>58</v>
      </c>
      <c r="C264" s="5" t="s">
        <v>62</v>
      </c>
      <c r="D264" s="5" t="s">
        <v>60</v>
      </c>
      <c r="E264" s="5" t="s">
        <v>63</v>
      </c>
      <c r="F264" s="5" t="s">
        <v>19</v>
      </c>
      <c r="G264" s="5" t="s">
        <v>20</v>
      </c>
      <c r="H264" s="5" t="s">
        <v>33</v>
      </c>
      <c r="I264" s="5" t="s">
        <v>24</v>
      </c>
      <c r="J264" s="12">
        <v>2.5636380000000056E-06</v>
      </c>
      <c r="K264" s="12">
        <v>0</v>
      </c>
      <c r="L264" s="12">
        <v>0</v>
      </c>
      <c r="M264" s="12">
        <v>1.062059999999997E-06</v>
      </c>
      <c r="N264" s="12">
        <v>7.925810465664E-06</v>
      </c>
      <c r="O264" s="12">
        <v>6.119213999999992E-06</v>
      </c>
      <c r="P264" s="12">
        <v>0</v>
      </c>
    </row>
    <row r="265" spans="1:16" ht="12.75" customHeight="1">
      <c r="A265" s="5" t="s">
        <v>375</v>
      </c>
      <c r="B265" s="5" t="s">
        <v>58</v>
      </c>
      <c r="C265" s="5" t="s">
        <v>62</v>
      </c>
      <c r="D265" s="5" t="s">
        <v>60</v>
      </c>
      <c r="E265" s="5" t="s">
        <v>63</v>
      </c>
      <c r="F265" s="5" t="s">
        <v>19</v>
      </c>
      <c r="G265" s="5" t="s">
        <v>20</v>
      </c>
      <c r="H265" s="5" t="s">
        <v>61</v>
      </c>
      <c r="I265" s="5" t="s">
        <v>22</v>
      </c>
      <c r="J265" s="12">
        <v>6.431417999999991E-06</v>
      </c>
      <c r="K265" s="12">
        <v>2.116800000000006E-08</v>
      </c>
      <c r="L265" s="12">
        <v>5.887097999999985E-06</v>
      </c>
      <c r="M265" s="12">
        <v>1.1112129000000013E-05</v>
      </c>
      <c r="N265" s="12">
        <v>0</v>
      </c>
      <c r="O265" s="12">
        <v>0</v>
      </c>
      <c r="P265" s="12">
        <v>1.8269999999999978E-07</v>
      </c>
    </row>
    <row r="266" spans="1:16" ht="12.75" customHeight="1">
      <c r="A266" s="5" t="s">
        <v>375</v>
      </c>
      <c r="B266" s="5" t="s">
        <v>58</v>
      </c>
      <c r="C266" s="5" t="s">
        <v>62</v>
      </c>
      <c r="D266" s="5" t="s">
        <v>60</v>
      </c>
      <c r="E266" s="5" t="s">
        <v>63</v>
      </c>
      <c r="F266" s="5" t="s">
        <v>19</v>
      </c>
      <c r="G266" s="5" t="s">
        <v>20</v>
      </c>
      <c r="H266" s="5" t="s">
        <v>61</v>
      </c>
      <c r="I266" s="5" t="s">
        <v>23</v>
      </c>
      <c r="J266" s="12">
        <v>0.006957862843335988</v>
      </c>
      <c r="K266" s="12">
        <v>2.2900710336000067E-05</v>
      </c>
      <c r="L266" s="12">
        <v>0.006368987434695984</v>
      </c>
      <c r="M266" s="12">
        <v>0.012021714259508012</v>
      </c>
      <c r="N266" s="12">
        <v>0</v>
      </c>
      <c r="O266" s="12">
        <v>0</v>
      </c>
      <c r="P266" s="12">
        <v>0.00019765494039999975</v>
      </c>
    </row>
    <row r="267" spans="1:16" ht="12.75" customHeight="1">
      <c r="A267" s="5" t="s">
        <v>375</v>
      </c>
      <c r="B267" s="5" t="s">
        <v>58</v>
      </c>
      <c r="C267" s="5" t="s">
        <v>62</v>
      </c>
      <c r="D267" s="5" t="s">
        <v>60</v>
      </c>
      <c r="E267" s="5" t="s">
        <v>63</v>
      </c>
      <c r="F267" s="5" t="s">
        <v>19</v>
      </c>
      <c r="G267" s="5" t="s">
        <v>20</v>
      </c>
      <c r="H267" s="5" t="s">
        <v>61</v>
      </c>
      <c r="I267" s="5" t="s">
        <v>24</v>
      </c>
      <c r="J267" s="12">
        <v>1.898799599999997E-05</v>
      </c>
      <c r="K267" s="12">
        <v>6.249600000000018E-08</v>
      </c>
      <c r="L267" s="12">
        <v>1.7380955999999954E-05</v>
      </c>
      <c r="M267" s="12">
        <v>3.280723800000004E-05</v>
      </c>
      <c r="N267" s="12">
        <v>0</v>
      </c>
      <c r="O267" s="12">
        <v>0</v>
      </c>
      <c r="P267" s="12">
        <v>5.393999999999992E-07</v>
      </c>
    </row>
    <row r="268" spans="1:16" ht="12.75" customHeight="1">
      <c r="A268" s="5" t="s">
        <v>375</v>
      </c>
      <c r="B268" s="5" t="s">
        <v>58</v>
      </c>
      <c r="C268" s="5" t="s">
        <v>62</v>
      </c>
      <c r="D268" s="5" t="s">
        <v>60</v>
      </c>
      <c r="E268" s="5" t="s">
        <v>63</v>
      </c>
      <c r="F268" s="5" t="s">
        <v>19</v>
      </c>
      <c r="G268" s="5" t="s">
        <v>20</v>
      </c>
      <c r="H268" s="5" t="s">
        <v>34</v>
      </c>
      <c r="I268" s="5" t="s">
        <v>22</v>
      </c>
      <c r="J268" s="12">
        <v>0.0008941369499999994</v>
      </c>
      <c r="K268" s="12">
        <v>0.0005702400900000005</v>
      </c>
      <c r="L268" s="12">
        <v>3.464999999999997E-07</v>
      </c>
      <c r="M268" s="12">
        <v>0.0012719529900000002</v>
      </c>
      <c r="N268" s="12">
        <v>0.00011585889000000013</v>
      </c>
      <c r="O268" s="12">
        <v>0.0003581108999999989</v>
      </c>
      <c r="P268" s="12">
        <v>0.0003830337000000012</v>
      </c>
    </row>
    <row r="269" spans="1:16" ht="12.75" customHeight="1">
      <c r="A269" s="5" t="s">
        <v>375</v>
      </c>
      <c r="B269" s="5" t="s">
        <v>58</v>
      </c>
      <c r="C269" s="5" t="s">
        <v>62</v>
      </c>
      <c r="D269" s="5" t="s">
        <v>60</v>
      </c>
      <c r="E269" s="5" t="s">
        <v>63</v>
      </c>
      <c r="F269" s="5" t="s">
        <v>19</v>
      </c>
      <c r="G269" s="5" t="s">
        <v>20</v>
      </c>
      <c r="H269" s="5" t="s">
        <v>34</v>
      </c>
      <c r="I269" s="5" t="s">
        <v>23</v>
      </c>
      <c r="J269" s="12">
        <v>0.10502560999999994</v>
      </c>
      <c r="K269" s="12">
        <v>0.06698058200000005</v>
      </c>
      <c r="L269" s="12">
        <v>4.0699999999999966E-05</v>
      </c>
      <c r="M269" s="12">
        <v>0.149404002</v>
      </c>
      <c r="N269" s="12">
        <v>0.013608822000000015</v>
      </c>
      <c r="O269" s="12">
        <v>0.04206381999999987</v>
      </c>
      <c r="P269" s="12">
        <v>0.04499126000000014</v>
      </c>
    </row>
    <row r="270" spans="1:16" ht="12.75" customHeight="1">
      <c r="A270" s="5" t="s">
        <v>375</v>
      </c>
      <c r="B270" s="5" t="s">
        <v>58</v>
      </c>
      <c r="C270" s="5" t="s">
        <v>62</v>
      </c>
      <c r="D270" s="5" t="s">
        <v>60</v>
      </c>
      <c r="E270" s="5" t="s">
        <v>63</v>
      </c>
      <c r="F270" s="5" t="s">
        <v>19</v>
      </c>
      <c r="G270" s="5" t="s">
        <v>20</v>
      </c>
      <c r="H270" s="5" t="s">
        <v>34</v>
      </c>
      <c r="I270" s="5" t="s">
        <v>24</v>
      </c>
      <c r="J270" s="12">
        <v>0.0017598885999999987</v>
      </c>
      <c r="K270" s="12">
        <v>0.001122377320000001</v>
      </c>
      <c r="L270" s="12">
        <v>6.819999999999991E-07</v>
      </c>
      <c r="M270" s="12">
        <v>0.00250352652</v>
      </c>
      <c r="N270" s="12">
        <v>0.0002280397200000003</v>
      </c>
      <c r="O270" s="12">
        <v>0.0007048531999999979</v>
      </c>
      <c r="P270" s="12">
        <v>0.0007539076000000022</v>
      </c>
    </row>
    <row r="271" spans="1:16" ht="12.75" customHeight="1">
      <c r="A271" s="5" t="s">
        <v>372</v>
      </c>
      <c r="B271" s="5" t="s">
        <v>65</v>
      </c>
      <c r="C271" s="5" t="s">
        <v>62</v>
      </c>
      <c r="D271" s="5" t="s">
        <v>66</v>
      </c>
      <c r="E271" s="5" t="s">
        <v>18</v>
      </c>
      <c r="F271" s="5" t="s">
        <v>19</v>
      </c>
      <c r="G271" s="5" t="s">
        <v>20</v>
      </c>
      <c r="H271" s="5" t="s">
        <v>68</v>
      </c>
      <c r="I271" s="5" t="s">
        <v>22</v>
      </c>
      <c r="J271" s="12">
        <v>0.0041702114442240005</v>
      </c>
      <c r="K271" s="12">
        <v>0.004155832493568</v>
      </c>
      <c r="L271" s="12">
        <v>0.004199702183208</v>
      </c>
      <c r="M271" s="12">
        <v>0.004358261917295999</v>
      </c>
      <c r="N271" s="12">
        <v>0.0044275103334</v>
      </c>
      <c r="O271" s="12">
        <v>0.004430680017624</v>
      </c>
      <c r="P271" s="12">
        <v>0.004441798201176</v>
      </c>
    </row>
    <row r="272" spans="1:16" ht="12.75" customHeight="1">
      <c r="A272" s="5" t="s">
        <v>372</v>
      </c>
      <c r="B272" s="5" t="s">
        <v>65</v>
      </c>
      <c r="C272" s="5" t="s">
        <v>62</v>
      </c>
      <c r="D272" s="5" t="s">
        <v>66</v>
      </c>
      <c r="E272" s="5" t="s">
        <v>18</v>
      </c>
      <c r="F272" s="5" t="s">
        <v>19</v>
      </c>
      <c r="G272" s="5" t="s">
        <v>20</v>
      </c>
      <c r="H272" s="5" t="s">
        <v>68</v>
      </c>
      <c r="I272" s="5" t="s">
        <v>23</v>
      </c>
      <c r="J272" s="12">
        <v>5.741390898963027</v>
      </c>
      <c r="K272" s="12">
        <v>5.721594498339901</v>
      </c>
      <c r="L272" s="12">
        <v>5.781992643663753</v>
      </c>
      <c r="M272" s="12">
        <v>6.000291745858136</v>
      </c>
      <c r="N272" s="12">
        <v>6.095630371082471</v>
      </c>
      <c r="O272" s="12">
        <v>6.099994273584698</v>
      </c>
      <c r="P272" s="12">
        <v>6.115301372208406</v>
      </c>
    </row>
    <row r="273" spans="1:16" ht="12.75" customHeight="1">
      <c r="A273" s="5" t="s">
        <v>372</v>
      </c>
      <c r="B273" s="5" t="s">
        <v>65</v>
      </c>
      <c r="C273" s="5" t="s">
        <v>62</v>
      </c>
      <c r="D273" s="5" t="s">
        <v>66</v>
      </c>
      <c r="E273" s="5" t="s">
        <v>18</v>
      </c>
      <c r="F273" s="5" t="s">
        <v>19</v>
      </c>
      <c r="G273" s="5" t="s">
        <v>20</v>
      </c>
      <c r="H273" s="5" t="s">
        <v>68</v>
      </c>
      <c r="I273" s="5" t="s">
        <v>24</v>
      </c>
      <c r="J273" s="12">
        <v>0.012312052835328002</v>
      </c>
      <c r="K273" s="12">
        <v>0.012269600695296002</v>
      </c>
      <c r="L273" s="12">
        <v>0.012399120731376</v>
      </c>
      <c r="M273" s="12">
        <v>0.012867249470111999</v>
      </c>
      <c r="N273" s="12">
        <v>0.0130716971748</v>
      </c>
      <c r="O273" s="12">
        <v>0.013081055290128001</v>
      </c>
      <c r="P273" s="12">
        <v>0.013113880403472</v>
      </c>
    </row>
    <row r="274" spans="1:16" ht="12.75" customHeight="1">
      <c r="A274" s="5" t="s">
        <v>372</v>
      </c>
      <c r="B274" s="5" t="s">
        <v>65</v>
      </c>
      <c r="C274" s="5" t="s">
        <v>62</v>
      </c>
      <c r="D274" s="5" t="s">
        <v>66</v>
      </c>
      <c r="E274" s="5" t="s">
        <v>18</v>
      </c>
      <c r="F274" s="5" t="s">
        <v>19</v>
      </c>
      <c r="G274" s="5" t="s">
        <v>20</v>
      </c>
      <c r="H274" s="5" t="s">
        <v>27</v>
      </c>
      <c r="I274" s="5" t="s">
        <v>22</v>
      </c>
      <c r="J274" s="12">
        <v>5.801874749999992E-07</v>
      </c>
      <c r="K274" s="12">
        <v>1.4829092774999978E-05</v>
      </c>
      <c r="L274" s="12">
        <v>8.484461999999989E-07</v>
      </c>
      <c r="M274" s="12">
        <v>1.440009899999998E-06</v>
      </c>
      <c r="N274" s="12">
        <v>1.389000374999998E-06</v>
      </c>
      <c r="O274" s="12">
        <v>5.679672074999993E-05</v>
      </c>
      <c r="P274" s="12">
        <v>2.8711390049999962E-05</v>
      </c>
    </row>
    <row r="275" spans="1:16" ht="12.75" customHeight="1">
      <c r="A275" s="5" t="s">
        <v>372</v>
      </c>
      <c r="B275" s="5" t="s">
        <v>65</v>
      </c>
      <c r="C275" s="5" t="s">
        <v>62</v>
      </c>
      <c r="D275" s="5" t="s">
        <v>66</v>
      </c>
      <c r="E275" s="5" t="s">
        <v>18</v>
      </c>
      <c r="F275" s="5" t="s">
        <v>19</v>
      </c>
      <c r="G275" s="5" t="s">
        <v>20</v>
      </c>
      <c r="H275" s="5" t="s">
        <v>27</v>
      </c>
      <c r="I275" s="5" t="s">
        <v>23</v>
      </c>
      <c r="J275" s="12">
        <v>0.0006731721876599992</v>
      </c>
      <c r="K275" s="12">
        <v>0.01720570204373998</v>
      </c>
      <c r="L275" s="12">
        <v>0.0009844238443199988</v>
      </c>
      <c r="M275" s="12">
        <v>0.0016707954866399977</v>
      </c>
      <c r="N275" s="12">
        <v>0.0016116108350999977</v>
      </c>
      <c r="O275" s="12">
        <v>0.06589934186219991</v>
      </c>
      <c r="P275" s="12">
        <v>0.033312868828679953</v>
      </c>
    </row>
    <row r="276" spans="1:16" ht="12.75" customHeight="1">
      <c r="A276" s="5" t="s">
        <v>372</v>
      </c>
      <c r="B276" s="5" t="s">
        <v>65</v>
      </c>
      <c r="C276" s="5" t="s">
        <v>62</v>
      </c>
      <c r="D276" s="5" t="s">
        <v>66</v>
      </c>
      <c r="E276" s="5" t="s">
        <v>18</v>
      </c>
      <c r="F276" s="5" t="s">
        <v>19</v>
      </c>
      <c r="G276" s="5" t="s">
        <v>20</v>
      </c>
      <c r="H276" s="5" t="s">
        <v>27</v>
      </c>
      <c r="I276" s="5" t="s">
        <v>24</v>
      </c>
      <c r="J276" s="12">
        <v>1.7129344499999979E-06</v>
      </c>
      <c r="K276" s="12">
        <v>4.378113104999993E-05</v>
      </c>
      <c r="L276" s="12">
        <v>2.5049363999999965E-06</v>
      </c>
      <c r="M276" s="12">
        <v>4.251457799999994E-06</v>
      </c>
      <c r="N276" s="12">
        <v>4.100858249999994E-06</v>
      </c>
      <c r="O276" s="12">
        <v>0.00016768555649999977</v>
      </c>
      <c r="P276" s="12">
        <v>8.476696109999989E-05</v>
      </c>
    </row>
    <row r="277" spans="1:16" ht="12.75" customHeight="1">
      <c r="A277" s="5" t="s">
        <v>372</v>
      </c>
      <c r="B277" s="5" t="s">
        <v>65</v>
      </c>
      <c r="C277" s="5" t="s">
        <v>62</v>
      </c>
      <c r="D277" s="5" t="s">
        <v>66</v>
      </c>
      <c r="E277" s="5" t="s">
        <v>18</v>
      </c>
      <c r="F277" s="5" t="s">
        <v>19</v>
      </c>
      <c r="G277" s="5" t="s">
        <v>20</v>
      </c>
      <c r="H277" s="5" t="s">
        <v>67</v>
      </c>
      <c r="I277" s="5" t="s">
        <v>22</v>
      </c>
      <c r="J277" s="12">
        <v>0.000296535922274592</v>
      </c>
      <c r="K277" s="12">
        <v>0.000404119743231204</v>
      </c>
      <c r="L277" s="12">
        <v>0.000161703048458952</v>
      </c>
      <c r="M277" s="12">
        <v>0.000303150200525172</v>
      </c>
      <c r="N277" s="12">
        <v>0.00023212834192548002</v>
      </c>
      <c r="O277" s="12">
        <v>0.00024405420956716804</v>
      </c>
      <c r="P277" s="12">
        <v>0.00014512365811943998</v>
      </c>
    </row>
    <row r="278" spans="1:16" ht="12.75" customHeight="1">
      <c r="A278" s="5" t="s">
        <v>372</v>
      </c>
      <c r="B278" s="5" t="s">
        <v>65</v>
      </c>
      <c r="C278" s="5" t="s">
        <v>62</v>
      </c>
      <c r="D278" s="5" t="s">
        <v>66</v>
      </c>
      <c r="E278" s="5" t="s">
        <v>18</v>
      </c>
      <c r="F278" s="5" t="s">
        <v>19</v>
      </c>
      <c r="G278" s="5" t="s">
        <v>20</v>
      </c>
      <c r="H278" s="5" t="s">
        <v>67</v>
      </c>
      <c r="I278" s="5" t="s">
        <v>23</v>
      </c>
      <c r="J278" s="12">
        <v>0.8893840940138318</v>
      </c>
      <c r="K278" s="12">
        <v>1.212054407944432</v>
      </c>
      <c r="L278" s="12">
        <v>0.484987175077447</v>
      </c>
      <c r="M278" s="12">
        <v>0.909221939709977</v>
      </c>
      <c r="N278" s="12">
        <v>0.6962099346842447</v>
      </c>
      <c r="O278" s="12">
        <v>0.7319785420977162</v>
      </c>
      <c r="P278" s="12">
        <v>0.43526150965619564</v>
      </c>
    </row>
    <row r="279" spans="1:16" ht="12.75" customHeight="1">
      <c r="A279" s="5" t="s">
        <v>372</v>
      </c>
      <c r="B279" s="5" t="s">
        <v>65</v>
      </c>
      <c r="C279" s="5" t="s">
        <v>62</v>
      </c>
      <c r="D279" s="5" t="s">
        <v>66</v>
      </c>
      <c r="E279" s="5" t="s">
        <v>18</v>
      </c>
      <c r="F279" s="5" t="s">
        <v>19</v>
      </c>
      <c r="G279" s="5" t="s">
        <v>20</v>
      </c>
      <c r="H279" s="5" t="s">
        <v>67</v>
      </c>
      <c r="I279" s="5" t="s">
        <v>24</v>
      </c>
      <c r="J279" s="12">
        <v>0.000437743504310112</v>
      </c>
      <c r="K279" s="12">
        <v>0.000596557716198444</v>
      </c>
      <c r="L279" s="12">
        <v>0.00023870450010607202</v>
      </c>
      <c r="M279" s="12">
        <v>0.00044750743887049207</v>
      </c>
      <c r="N279" s="12">
        <v>0.00034266564760428</v>
      </c>
      <c r="O279" s="12">
        <v>0.00036027049983724797</v>
      </c>
      <c r="P279" s="12">
        <v>0.00021423016198583998</v>
      </c>
    </row>
    <row r="280" spans="1:16" ht="12.75" customHeight="1">
      <c r="A280" s="5" t="s">
        <v>372</v>
      </c>
      <c r="B280" s="5" t="s">
        <v>65</v>
      </c>
      <c r="C280" s="5" t="s">
        <v>62</v>
      </c>
      <c r="D280" s="5" t="s">
        <v>66</v>
      </c>
      <c r="E280" s="5" t="s">
        <v>18</v>
      </c>
      <c r="F280" s="5" t="s">
        <v>19</v>
      </c>
      <c r="G280" s="5" t="s">
        <v>20</v>
      </c>
      <c r="H280" s="5" t="s">
        <v>26</v>
      </c>
      <c r="I280" s="5" t="s">
        <v>22</v>
      </c>
      <c r="J280" s="12">
        <v>0.002412551635314356</v>
      </c>
      <c r="K280" s="12">
        <v>0.002219353074707358</v>
      </c>
      <c r="L280" s="12">
        <v>0.002540571006319542</v>
      </c>
      <c r="M280" s="12">
        <v>0.002694016500738482</v>
      </c>
      <c r="N280" s="12">
        <v>0.0027148921596610196</v>
      </c>
      <c r="O280" s="12">
        <v>0.002820328359084292</v>
      </c>
      <c r="P280" s="12">
        <v>0.002807125707679289</v>
      </c>
    </row>
    <row r="281" spans="1:16" ht="12.75" customHeight="1">
      <c r="A281" s="5" t="s">
        <v>372</v>
      </c>
      <c r="B281" s="5" t="s">
        <v>65</v>
      </c>
      <c r="C281" s="5" t="s">
        <v>62</v>
      </c>
      <c r="D281" s="5" t="s">
        <v>66</v>
      </c>
      <c r="E281" s="5" t="s">
        <v>18</v>
      </c>
      <c r="F281" s="5" t="s">
        <v>19</v>
      </c>
      <c r="G281" s="5" t="s">
        <v>20</v>
      </c>
      <c r="H281" s="5" t="s">
        <v>26</v>
      </c>
      <c r="I281" s="5" t="s">
        <v>23</v>
      </c>
      <c r="J281" s="12">
        <v>6.200257702757894</v>
      </c>
      <c r="K281" s="12">
        <v>5.587485574275144</v>
      </c>
      <c r="L281" s="12">
        <v>6.529267486241221</v>
      </c>
      <c r="M281" s="12">
        <v>6.7825072568592155</v>
      </c>
      <c r="N281" s="12">
        <v>6.835064213394196</v>
      </c>
      <c r="O281" s="12">
        <v>7.100512397370786</v>
      </c>
      <c r="P281" s="12">
        <v>7.067273150714477</v>
      </c>
    </row>
    <row r="282" spans="1:16" ht="12.75" customHeight="1">
      <c r="A282" s="5" t="s">
        <v>372</v>
      </c>
      <c r="B282" s="5" t="s">
        <v>65</v>
      </c>
      <c r="C282" s="5" t="s">
        <v>62</v>
      </c>
      <c r="D282" s="5" t="s">
        <v>66</v>
      </c>
      <c r="E282" s="5" t="s">
        <v>18</v>
      </c>
      <c r="F282" s="5" t="s">
        <v>19</v>
      </c>
      <c r="G282" s="5" t="s">
        <v>20</v>
      </c>
      <c r="H282" s="5" t="s">
        <v>26</v>
      </c>
      <c r="I282" s="5" t="s">
        <v>24</v>
      </c>
      <c r="J282" s="12">
        <v>0.0035613857473688116</v>
      </c>
      <c r="K282" s="12">
        <v>0.0032761878721870525</v>
      </c>
      <c r="L282" s="12">
        <v>0.0037503667236145617</v>
      </c>
      <c r="M282" s="12">
        <v>0.00397688150109014</v>
      </c>
      <c r="N282" s="12">
        <v>0.004007697949975791</v>
      </c>
      <c r="O282" s="12">
        <v>0.0041633418634101456</v>
      </c>
      <c r="P282" s="12">
        <v>0.004143852235145617</v>
      </c>
    </row>
    <row r="283" spans="1:16" ht="12.75" customHeight="1">
      <c r="A283" s="5" t="s">
        <v>372</v>
      </c>
      <c r="B283" s="5" t="s">
        <v>65</v>
      </c>
      <c r="C283" s="5" t="s">
        <v>62</v>
      </c>
      <c r="D283" s="5" t="s">
        <v>66</v>
      </c>
      <c r="E283" s="5" t="s">
        <v>18</v>
      </c>
      <c r="F283" s="5" t="s">
        <v>19</v>
      </c>
      <c r="G283" s="5" t="s">
        <v>20</v>
      </c>
      <c r="H283" s="5" t="s">
        <v>30</v>
      </c>
      <c r="I283" s="5" t="s">
        <v>22</v>
      </c>
      <c r="J283" s="12">
        <v>0.00029941067923199997</v>
      </c>
      <c r="K283" s="12">
        <v>0.00029964369959999994</v>
      </c>
      <c r="L283" s="12">
        <v>0.00029131910388</v>
      </c>
      <c r="M283" s="12">
        <v>0.000313319794032</v>
      </c>
      <c r="N283" s="12">
        <v>0.000318116066688</v>
      </c>
      <c r="O283" s="12">
        <v>0.000629989540488</v>
      </c>
      <c r="P283" s="12">
        <v>0.001557458803152</v>
      </c>
    </row>
    <row r="284" spans="1:16" ht="12.75" customHeight="1">
      <c r="A284" s="5" t="s">
        <v>372</v>
      </c>
      <c r="B284" s="5" t="s">
        <v>65</v>
      </c>
      <c r="C284" s="5" t="s">
        <v>62</v>
      </c>
      <c r="D284" s="5" t="s">
        <v>66</v>
      </c>
      <c r="E284" s="5" t="s">
        <v>18</v>
      </c>
      <c r="F284" s="5" t="s">
        <v>19</v>
      </c>
      <c r="G284" s="5" t="s">
        <v>20</v>
      </c>
      <c r="H284" s="5" t="s">
        <v>30</v>
      </c>
      <c r="I284" s="5" t="s">
        <v>23</v>
      </c>
      <c r="J284" s="12">
        <v>0.48496165546767356</v>
      </c>
      <c r="K284" s="12">
        <v>0.48533908336608</v>
      </c>
      <c r="L284" s="12">
        <v>0.47185556390102407</v>
      </c>
      <c r="M284" s="12">
        <v>0.5074905357227135</v>
      </c>
      <c r="N284" s="12">
        <v>0.5152591575143424</v>
      </c>
      <c r="O284" s="12">
        <v>1.0204070585125824</v>
      </c>
      <c r="P284" s="12">
        <v>2.5226481615040894</v>
      </c>
    </row>
    <row r="285" spans="1:16" ht="12.75" customHeight="1">
      <c r="A285" s="5" t="s">
        <v>372</v>
      </c>
      <c r="B285" s="5" t="s">
        <v>65</v>
      </c>
      <c r="C285" s="5" t="s">
        <v>62</v>
      </c>
      <c r="D285" s="5" t="s">
        <v>66</v>
      </c>
      <c r="E285" s="5" t="s">
        <v>18</v>
      </c>
      <c r="F285" s="5" t="s">
        <v>19</v>
      </c>
      <c r="G285" s="5" t="s">
        <v>20</v>
      </c>
      <c r="H285" s="5" t="s">
        <v>30</v>
      </c>
      <c r="I285" s="5" t="s">
        <v>24</v>
      </c>
      <c r="J285" s="12">
        <v>0.000883974386304</v>
      </c>
      <c r="K285" s="12">
        <v>0.0008846623512</v>
      </c>
      <c r="L285" s="12">
        <v>0.00086008497336</v>
      </c>
      <c r="M285" s="12">
        <v>0.000925039391904</v>
      </c>
      <c r="N285" s="12">
        <v>0.000939199815936</v>
      </c>
      <c r="O285" s="12">
        <v>0.001859969119536</v>
      </c>
      <c r="P285" s="12">
        <v>0.004598211704544</v>
      </c>
    </row>
    <row r="286" spans="1:16" ht="12.75" customHeight="1">
      <c r="A286" s="5" t="s">
        <v>372</v>
      </c>
      <c r="B286" s="5" t="s">
        <v>65</v>
      </c>
      <c r="C286" s="5" t="s">
        <v>62</v>
      </c>
      <c r="D286" s="5" t="s">
        <v>66</v>
      </c>
      <c r="E286" s="5" t="s">
        <v>18</v>
      </c>
      <c r="F286" s="5" t="s">
        <v>19</v>
      </c>
      <c r="G286" s="5" t="s">
        <v>20</v>
      </c>
      <c r="H286" s="5" t="s">
        <v>32</v>
      </c>
      <c r="I286" s="5" t="s">
        <v>22</v>
      </c>
      <c r="J286" s="12">
        <v>0.004926011706000005</v>
      </c>
      <c r="K286" s="12">
        <v>0.005097702582000005</v>
      </c>
      <c r="L286" s="12">
        <v>0.0051528324960000045</v>
      </c>
      <c r="M286" s="12">
        <v>0.005237848476000005</v>
      </c>
      <c r="N286" s="12">
        <v>0.004985202348000005</v>
      </c>
      <c r="O286" s="12">
        <v>0.0051402134700000044</v>
      </c>
      <c r="P286" s="12">
        <v>0.005017794642000005</v>
      </c>
    </row>
    <row r="287" spans="1:16" ht="12.75" customHeight="1">
      <c r="A287" s="5" t="s">
        <v>372</v>
      </c>
      <c r="B287" s="5" t="s">
        <v>65</v>
      </c>
      <c r="C287" s="5" t="s">
        <v>62</v>
      </c>
      <c r="D287" s="5" t="s">
        <v>66</v>
      </c>
      <c r="E287" s="5" t="s">
        <v>18</v>
      </c>
      <c r="F287" s="5" t="s">
        <v>19</v>
      </c>
      <c r="G287" s="5" t="s">
        <v>20</v>
      </c>
      <c r="H287" s="5" t="s">
        <v>32</v>
      </c>
      <c r="I287" s="5" t="s">
        <v>23</v>
      </c>
      <c r="J287" s="12">
        <v>15.049350459887055</v>
      </c>
      <c r="K287" s="12">
        <v>15.573879494306894</v>
      </c>
      <c r="L287" s="12">
        <v>15.742305686960655</v>
      </c>
      <c r="M287" s="12">
        <v>16.002036145203856</v>
      </c>
      <c r="N287" s="12">
        <v>15.230182493704334</v>
      </c>
      <c r="O287" s="12">
        <v>15.703753577044816</v>
      </c>
      <c r="P287" s="12">
        <v>15.329754497177294</v>
      </c>
    </row>
    <row r="288" spans="1:16" ht="12.75" customHeight="1">
      <c r="A288" s="5" t="s">
        <v>372</v>
      </c>
      <c r="B288" s="5" t="s">
        <v>65</v>
      </c>
      <c r="C288" s="5" t="s">
        <v>62</v>
      </c>
      <c r="D288" s="5" t="s">
        <v>66</v>
      </c>
      <c r="E288" s="5" t="s">
        <v>18</v>
      </c>
      <c r="F288" s="5" t="s">
        <v>19</v>
      </c>
      <c r="G288" s="5" t="s">
        <v>20</v>
      </c>
      <c r="H288" s="5" t="s">
        <v>32</v>
      </c>
      <c r="I288" s="5" t="s">
        <v>24</v>
      </c>
      <c r="J288" s="12">
        <v>0.007271731566000007</v>
      </c>
      <c r="K288" s="12">
        <v>0.007525180002000008</v>
      </c>
      <c r="L288" s="12">
        <v>0.0076065622560000075</v>
      </c>
      <c r="M288" s="12">
        <v>0.007732062036000007</v>
      </c>
      <c r="N288" s="12">
        <v>0.007359108228000007</v>
      </c>
      <c r="O288" s="12">
        <v>0.007587934170000006</v>
      </c>
      <c r="P288" s="12">
        <v>0.007407220662000008</v>
      </c>
    </row>
    <row r="289" spans="1:16" ht="12.75" customHeight="1">
      <c r="A289" s="5" t="s">
        <v>372</v>
      </c>
      <c r="B289" s="5" t="s">
        <v>65</v>
      </c>
      <c r="C289" s="5" t="s">
        <v>62</v>
      </c>
      <c r="D289" s="5" t="s">
        <v>66</v>
      </c>
      <c r="E289" s="5" t="s">
        <v>18</v>
      </c>
      <c r="F289" s="5" t="s">
        <v>19</v>
      </c>
      <c r="G289" s="5" t="s">
        <v>20</v>
      </c>
      <c r="H289" s="5" t="s">
        <v>33</v>
      </c>
      <c r="I289" s="5" t="s">
        <v>22</v>
      </c>
      <c r="J289" s="12">
        <v>1.5130294199999983E-06</v>
      </c>
      <c r="K289" s="12">
        <v>0</v>
      </c>
      <c r="L289" s="12">
        <v>0</v>
      </c>
      <c r="M289" s="12">
        <v>0</v>
      </c>
      <c r="N289" s="12">
        <v>0</v>
      </c>
      <c r="O289" s="12">
        <v>0</v>
      </c>
      <c r="P289" s="12">
        <v>0</v>
      </c>
    </row>
    <row r="290" spans="1:16" ht="12.75" customHeight="1">
      <c r="A290" s="5" t="s">
        <v>372</v>
      </c>
      <c r="B290" s="5" t="s">
        <v>65</v>
      </c>
      <c r="C290" s="5" t="s">
        <v>62</v>
      </c>
      <c r="D290" s="5" t="s">
        <v>66</v>
      </c>
      <c r="E290" s="5" t="s">
        <v>18</v>
      </c>
      <c r="F290" s="5" t="s">
        <v>19</v>
      </c>
      <c r="G290" s="5" t="s">
        <v>20</v>
      </c>
      <c r="H290" s="5" t="s">
        <v>33</v>
      </c>
      <c r="I290" s="5" t="s">
        <v>23</v>
      </c>
      <c r="J290" s="12">
        <v>0.0018910312411423975</v>
      </c>
      <c r="K290" s="12">
        <v>0</v>
      </c>
      <c r="L290" s="12">
        <v>0</v>
      </c>
      <c r="M290" s="12">
        <v>0</v>
      </c>
      <c r="N290" s="12">
        <v>0</v>
      </c>
      <c r="O290" s="12">
        <v>0</v>
      </c>
      <c r="P290" s="12">
        <v>0</v>
      </c>
    </row>
    <row r="291" spans="1:16" ht="12.75" customHeight="1">
      <c r="A291" s="5" t="s">
        <v>372</v>
      </c>
      <c r="B291" s="5" t="s">
        <v>65</v>
      </c>
      <c r="C291" s="5" t="s">
        <v>62</v>
      </c>
      <c r="D291" s="5" t="s">
        <v>66</v>
      </c>
      <c r="E291" s="5" t="s">
        <v>18</v>
      </c>
      <c r="F291" s="5" t="s">
        <v>19</v>
      </c>
      <c r="G291" s="5" t="s">
        <v>20</v>
      </c>
      <c r="H291" s="5" t="s">
        <v>33</v>
      </c>
      <c r="I291" s="5" t="s">
        <v>24</v>
      </c>
      <c r="J291" s="12">
        <v>4.467039239999995E-06</v>
      </c>
      <c r="K291" s="12">
        <v>0</v>
      </c>
      <c r="L291" s="12">
        <v>0</v>
      </c>
      <c r="M291" s="12">
        <v>0</v>
      </c>
      <c r="N291" s="12">
        <v>0</v>
      </c>
      <c r="O291" s="12">
        <v>0</v>
      </c>
      <c r="P291" s="12">
        <v>0</v>
      </c>
    </row>
    <row r="292" spans="1:16" ht="12.75" customHeight="1">
      <c r="A292" s="5" t="s">
        <v>373</v>
      </c>
      <c r="B292" s="5" t="s">
        <v>69</v>
      </c>
      <c r="C292" s="5" t="s">
        <v>62</v>
      </c>
      <c r="D292" s="5" t="s">
        <v>70</v>
      </c>
      <c r="E292" s="5" t="s">
        <v>18</v>
      </c>
      <c r="F292" s="5" t="s">
        <v>19</v>
      </c>
      <c r="G292" s="5" t="s">
        <v>20</v>
      </c>
      <c r="H292" s="5" t="s">
        <v>71</v>
      </c>
      <c r="I292" s="5" t="s">
        <v>22</v>
      </c>
      <c r="J292" s="12">
        <v>0.001018133856432</v>
      </c>
      <c r="K292" s="12">
        <v>0.000863617852608</v>
      </c>
      <c r="L292" s="12">
        <v>0.001135787066904</v>
      </c>
      <c r="M292" s="12">
        <v>0.00123557556948</v>
      </c>
      <c r="N292" s="12">
        <v>0.00121068393768</v>
      </c>
      <c r="O292" s="12">
        <v>0.001124863628448</v>
      </c>
      <c r="P292" s="12">
        <v>0.0009976527847440002</v>
      </c>
    </row>
    <row r="293" spans="1:16" ht="12.75" customHeight="1">
      <c r="A293" s="5" t="s">
        <v>373</v>
      </c>
      <c r="B293" s="5" t="s">
        <v>69</v>
      </c>
      <c r="C293" s="5" t="s">
        <v>62</v>
      </c>
      <c r="D293" s="5" t="s">
        <v>70</v>
      </c>
      <c r="E293" s="5" t="s">
        <v>18</v>
      </c>
      <c r="F293" s="5" t="s">
        <v>19</v>
      </c>
      <c r="G293" s="5" t="s">
        <v>20</v>
      </c>
      <c r="H293" s="5" t="s">
        <v>71</v>
      </c>
      <c r="I293" s="5" t="s">
        <v>23</v>
      </c>
      <c r="J293" s="12">
        <v>3.3006695961855015</v>
      </c>
      <c r="K293" s="12">
        <v>2.7997469790620015</v>
      </c>
      <c r="L293" s="12">
        <v>3.6820873952747513</v>
      </c>
      <c r="M293" s="12">
        <v>4.0055899233762515</v>
      </c>
      <c r="N293" s="12">
        <v>3.9248941958325014</v>
      </c>
      <c r="O293" s="12">
        <v>3.6466748991970013</v>
      </c>
      <c r="P293" s="12">
        <v>3.234272383097251</v>
      </c>
    </row>
    <row r="294" spans="1:16" ht="12.75" customHeight="1">
      <c r="A294" s="5" t="s">
        <v>373</v>
      </c>
      <c r="B294" s="5" t="s">
        <v>69</v>
      </c>
      <c r="C294" s="5" t="s">
        <v>62</v>
      </c>
      <c r="D294" s="5" t="s">
        <v>70</v>
      </c>
      <c r="E294" s="5" t="s">
        <v>18</v>
      </c>
      <c r="F294" s="5" t="s">
        <v>19</v>
      </c>
      <c r="G294" s="5" t="s">
        <v>20</v>
      </c>
      <c r="H294" s="5" t="s">
        <v>71</v>
      </c>
      <c r="I294" s="5" t="s">
        <v>24</v>
      </c>
      <c r="J294" s="12">
        <v>0.0015029595023520002</v>
      </c>
      <c r="K294" s="12">
        <v>0.001274864449088</v>
      </c>
      <c r="L294" s="12">
        <v>0.001676638051144</v>
      </c>
      <c r="M294" s="12">
        <v>0.00182394488828</v>
      </c>
      <c r="N294" s="12">
        <v>0.00178720009848</v>
      </c>
      <c r="O294" s="12">
        <v>0.001660512975328</v>
      </c>
      <c r="P294" s="12">
        <v>0.0014727255393840002</v>
      </c>
    </row>
    <row r="295" spans="1:16" ht="12.75" customHeight="1">
      <c r="A295" s="5" t="s">
        <v>373</v>
      </c>
      <c r="B295" s="5" t="s">
        <v>69</v>
      </c>
      <c r="C295" s="5" t="s">
        <v>62</v>
      </c>
      <c r="D295" s="5" t="s">
        <v>70</v>
      </c>
      <c r="E295" s="5" t="s">
        <v>18</v>
      </c>
      <c r="F295" s="5" t="s">
        <v>19</v>
      </c>
      <c r="G295" s="5" t="s">
        <v>20</v>
      </c>
      <c r="H295" s="5" t="s">
        <v>35</v>
      </c>
      <c r="I295" s="5" t="s">
        <v>22</v>
      </c>
      <c r="J295" s="12">
        <v>0</v>
      </c>
      <c r="K295" s="12">
        <v>0</v>
      </c>
      <c r="L295" s="12">
        <v>0</v>
      </c>
      <c r="M295" s="12">
        <v>0</v>
      </c>
      <c r="N295" s="12">
        <v>0</v>
      </c>
      <c r="O295" s="12">
        <v>0</v>
      </c>
      <c r="P295" s="12">
        <v>0</v>
      </c>
    </row>
    <row r="296" spans="1:16" ht="12.75" customHeight="1">
      <c r="A296" s="5" t="s">
        <v>373</v>
      </c>
      <c r="B296" s="5" t="s">
        <v>69</v>
      </c>
      <c r="C296" s="5" t="s">
        <v>62</v>
      </c>
      <c r="D296" s="5" t="s">
        <v>70</v>
      </c>
      <c r="E296" s="5" t="s">
        <v>18</v>
      </c>
      <c r="F296" s="5" t="s">
        <v>19</v>
      </c>
      <c r="G296" s="5" t="s">
        <v>20</v>
      </c>
      <c r="H296" s="5" t="s">
        <v>35</v>
      </c>
      <c r="I296" s="5" t="s">
        <v>23</v>
      </c>
      <c r="J296" s="12">
        <v>0</v>
      </c>
      <c r="K296" s="12">
        <v>0</v>
      </c>
      <c r="L296" s="12">
        <v>0</v>
      </c>
      <c r="M296" s="12">
        <v>0</v>
      </c>
      <c r="N296" s="12">
        <v>0</v>
      </c>
      <c r="O296" s="12">
        <v>0</v>
      </c>
      <c r="P296" s="12">
        <v>0</v>
      </c>
    </row>
    <row r="297" spans="1:16" ht="12.75" customHeight="1">
      <c r="A297" s="5" t="s">
        <v>373</v>
      </c>
      <c r="B297" s="5" t="s">
        <v>69</v>
      </c>
      <c r="C297" s="5" t="s">
        <v>62</v>
      </c>
      <c r="D297" s="5" t="s">
        <v>70</v>
      </c>
      <c r="E297" s="5" t="s">
        <v>18</v>
      </c>
      <c r="F297" s="5" t="s">
        <v>19</v>
      </c>
      <c r="G297" s="5" t="s">
        <v>20</v>
      </c>
      <c r="H297" s="5" t="s">
        <v>35</v>
      </c>
      <c r="I297" s="5" t="s">
        <v>24</v>
      </c>
      <c r="J297" s="12">
        <v>0</v>
      </c>
      <c r="K297" s="12">
        <v>0</v>
      </c>
      <c r="L297" s="12">
        <v>0</v>
      </c>
      <c r="M297" s="12">
        <v>0</v>
      </c>
      <c r="N297" s="12">
        <v>0</v>
      </c>
      <c r="O297" s="12">
        <v>0</v>
      </c>
      <c r="P297" s="12">
        <v>0</v>
      </c>
    </row>
    <row r="298" spans="1:16" ht="12.75" customHeight="1">
      <c r="A298" s="5" t="s">
        <v>373</v>
      </c>
      <c r="B298" s="5" t="s">
        <v>69</v>
      </c>
      <c r="C298" s="5" t="s">
        <v>62</v>
      </c>
      <c r="D298" s="5" t="s">
        <v>70</v>
      </c>
      <c r="E298" s="5" t="s">
        <v>18</v>
      </c>
      <c r="F298" s="5" t="s">
        <v>19</v>
      </c>
      <c r="G298" s="5" t="s">
        <v>20</v>
      </c>
      <c r="H298" s="5" t="s">
        <v>27</v>
      </c>
      <c r="I298" s="5" t="s">
        <v>22</v>
      </c>
      <c r="J298" s="12">
        <v>5.2757024999999924E-05</v>
      </c>
      <c r="K298" s="12">
        <v>6.957671249999989E-05</v>
      </c>
      <c r="L298" s="12">
        <v>9.077388749999986E-05</v>
      </c>
      <c r="M298" s="12">
        <v>8.812613813042697E-05</v>
      </c>
      <c r="N298" s="12">
        <v>0.00010125014999999987</v>
      </c>
      <c r="O298" s="12">
        <v>9.101853749999986E-05</v>
      </c>
      <c r="P298" s="12">
        <v>7.732687499999989E-05</v>
      </c>
    </row>
    <row r="299" spans="1:16" ht="12.75" customHeight="1">
      <c r="A299" s="5" t="s">
        <v>373</v>
      </c>
      <c r="B299" s="5" t="s">
        <v>69</v>
      </c>
      <c r="C299" s="5" t="s">
        <v>62</v>
      </c>
      <c r="D299" s="5" t="s">
        <v>70</v>
      </c>
      <c r="E299" s="5" t="s">
        <v>18</v>
      </c>
      <c r="F299" s="5" t="s">
        <v>19</v>
      </c>
      <c r="G299" s="5" t="s">
        <v>20</v>
      </c>
      <c r="H299" s="5" t="s">
        <v>27</v>
      </c>
      <c r="I299" s="5" t="s">
        <v>23</v>
      </c>
      <c r="J299" s="12">
        <v>0.06121221753999992</v>
      </c>
      <c r="K299" s="12">
        <v>0.0807275402899999</v>
      </c>
      <c r="L299" s="12">
        <v>0.10532191586999985</v>
      </c>
      <c r="M299" s="12">
        <v>0.10224982053479673</v>
      </c>
      <c r="N299" s="12">
        <v>0.11747717403999983</v>
      </c>
      <c r="O299" s="12">
        <v>0.10560577510999987</v>
      </c>
      <c r="P299" s="12">
        <v>0.08971979549999988</v>
      </c>
    </row>
    <row r="300" spans="1:16" ht="12.75" customHeight="1">
      <c r="A300" s="5" t="s">
        <v>373</v>
      </c>
      <c r="B300" s="5" t="s">
        <v>69</v>
      </c>
      <c r="C300" s="5" t="s">
        <v>62</v>
      </c>
      <c r="D300" s="5" t="s">
        <v>70</v>
      </c>
      <c r="E300" s="5" t="s">
        <v>18</v>
      </c>
      <c r="F300" s="5" t="s">
        <v>19</v>
      </c>
      <c r="G300" s="5" t="s">
        <v>20</v>
      </c>
      <c r="H300" s="5" t="s">
        <v>27</v>
      </c>
      <c r="I300" s="5" t="s">
        <v>24</v>
      </c>
      <c r="J300" s="12">
        <v>0.0001557588357142855</v>
      </c>
      <c r="K300" s="12">
        <v>0.00020541696071428543</v>
      </c>
      <c r="L300" s="12">
        <v>0.00026799909642857107</v>
      </c>
      <c r="M300" s="12">
        <v>0.0002601819316231653</v>
      </c>
      <c r="N300" s="12">
        <v>0.0002989290142857139</v>
      </c>
      <c r="O300" s="12">
        <v>0.00026872139642857105</v>
      </c>
      <c r="P300" s="12">
        <v>0.00022829839285714256</v>
      </c>
    </row>
    <row r="301" spans="1:16" ht="12.75" customHeight="1">
      <c r="A301" s="5" t="s">
        <v>373</v>
      </c>
      <c r="B301" s="5" t="s">
        <v>69</v>
      </c>
      <c r="C301" s="5" t="s">
        <v>62</v>
      </c>
      <c r="D301" s="5" t="s">
        <v>70</v>
      </c>
      <c r="E301" s="5" t="s">
        <v>18</v>
      </c>
      <c r="F301" s="5" t="s">
        <v>19</v>
      </c>
      <c r="G301" s="5" t="s">
        <v>20</v>
      </c>
      <c r="H301" s="5" t="s">
        <v>26</v>
      </c>
      <c r="I301" s="5" t="s">
        <v>22</v>
      </c>
      <c r="J301" s="12">
        <v>0.005636244797315685</v>
      </c>
      <c r="K301" s="12">
        <v>0.005826194667420752</v>
      </c>
      <c r="L301" s="12">
        <v>0.00503125111103341</v>
      </c>
      <c r="M301" s="12">
        <v>0.00588456119752943</v>
      </c>
      <c r="N301" s="12">
        <v>0.00597774075360837</v>
      </c>
      <c r="O301" s="12">
        <v>0.005581395662391615</v>
      </c>
      <c r="P301" s="12">
        <v>0.005773779775376391</v>
      </c>
    </row>
    <row r="302" spans="1:16" ht="12.75" customHeight="1">
      <c r="A302" s="5" t="s">
        <v>373</v>
      </c>
      <c r="B302" s="5" t="s">
        <v>69</v>
      </c>
      <c r="C302" s="5" t="s">
        <v>62</v>
      </c>
      <c r="D302" s="5" t="s">
        <v>70</v>
      </c>
      <c r="E302" s="5" t="s">
        <v>18</v>
      </c>
      <c r="F302" s="5" t="s">
        <v>19</v>
      </c>
      <c r="G302" s="5" t="s">
        <v>20</v>
      </c>
      <c r="H302" s="5" t="s">
        <v>26</v>
      </c>
      <c r="I302" s="5" t="s">
        <v>23</v>
      </c>
      <c r="J302" s="12">
        <v>14.48514912910131</v>
      </c>
      <c r="K302" s="12">
        <v>14.66813866983501</v>
      </c>
      <c r="L302" s="12">
        <v>12.930315355355864</v>
      </c>
      <c r="M302" s="12">
        <v>14.815083357780047</v>
      </c>
      <c r="N302" s="12">
        <v>15.049673983013069</v>
      </c>
      <c r="O302" s="12">
        <v>14.05182803193546</v>
      </c>
      <c r="P302" s="12">
        <v>14.536177939245228</v>
      </c>
    </row>
    <row r="303" spans="1:16" ht="12.75" customHeight="1">
      <c r="A303" s="5" t="s">
        <v>373</v>
      </c>
      <c r="B303" s="5" t="s">
        <v>69</v>
      </c>
      <c r="C303" s="5" t="s">
        <v>62</v>
      </c>
      <c r="D303" s="5" t="s">
        <v>70</v>
      </c>
      <c r="E303" s="5" t="s">
        <v>18</v>
      </c>
      <c r="F303" s="5" t="s">
        <v>19</v>
      </c>
      <c r="G303" s="5" t="s">
        <v>20</v>
      </c>
      <c r="H303" s="5" t="s">
        <v>26</v>
      </c>
      <c r="I303" s="5" t="s">
        <v>24</v>
      </c>
      <c r="J303" s="12">
        <v>0.008320170891275536</v>
      </c>
      <c r="K303" s="12">
        <v>0.008600573080478255</v>
      </c>
      <c r="L303" s="12">
        <v>0.007427084973430272</v>
      </c>
      <c r="M303" s="12">
        <v>0.008686733196352969</v>
      </c>
      <c r="N303" s="12">
        <v>0.008824283969612354</v>
      </c>
      <c r="O303" s="12">
        <v>0.008239203120673336</v>
      </c>
      <c r="P303" s="12">
        <v>0.008523198716031816</v>
      </c>
    </row>
    <row r="304" spans="1:16" ht="12.75" customHeight="1">
      <c r="A304" s="5" t="s">
        <v>373</v>
      </c>
      <c r="B304" s="5" t="s">
        <v>69</v>
      </c>
      <c r="C304" s="5" t="s">
        <v>62</v>
      </c>
      <c r="D304" s="5" t="s">
        <v>70</v>
      </c>
      <c r="E304" s="5" t="s">
        <v>18</v>
      </c>
      <c r="F304" s="5" t="s">
        <v>19</v>
      </c>
      <c r="G304" s="5" t="s">
        <v>20</v>
      </c>
      <c r="H304" s="5" t="s">
        <v>33</v>
      </c>
      <c r="I304" s="5" t="s">
        <v>22</v>
      </c>
      <c r="J304" s="12">
        <v>0</v>
      </c>
      <c r="K304" s="12">
        <v>0.0001398637454999998</v>
      </c>
      <c r="L304" s="12">
        <v>5.427252749999993E-05</v>
      </c>
      <c r="M304" s="12">
        <v>6.610780499999992E-06</v>
      </c>
      <c r="N304" s="12">
        <v>0</v>
      </c>
      <c r="O304" s="12">
        <v>0</v>
      </c>
      <c r="P304" s="12">
        <v>0</v>
      </c>
    </row>
    <row r="305" spans="1:16" ht="12.75" customHeight="1">
      <c r="A305" s="5" t="s">
        <v>373</v>
      </c>
      <c r="B305" s="5" t="s">
        <v>69</v>
      </c>
      <c r="C305" s="5" t="s">
        <v>62</v>
      </c>
      <c r="D305" s="5" t="s">
        <v>70</v>
      </c>
      <c r="E305" s="5" t="s">
        <v>18</v>
      </c>
      <c r="F305" s="5" t="s">
        <v>19</v>
      </c>
      <c r="G305" s="5" t="s">
        <v>20</v>
      </c>
      <c r="H305" s="5" t="s">
        <v>33</v>
      </c>
      <c r="I305" s="5" t="s">
        <v>23</v>
      </c>
      <c r="J305" s="12">
        <v>0</v>
      </c>
      <c r="K305" s="12">
        <v>0.17480606044242641</v>
      </c>
      <c r="L305" s="12">
        <v>0.06783149334813325</v>
      </c>
      <c r="M305" s="12">
        <v>0.008262359137626655</v>
      </c>
      <c r="N305" s="12">
        <v>0</v>
      </c>
      <c r="O305" s="12">
        <v>0</v>
      </c>
      <c r="P305" s="12">
        <v>0</v>
      </c>
    </row>
    <row r="306" spans="1:16" ht="12.75" customHeight="1">
      <c r="A306" s="5" t="s">
        <v>373</v>
      </c>
      <c r="B306" s="5" t="s">
        <v>69</v>
      </c>
      <c r="C306" s="5" t="s">
        <v>62</v>
      </c>
      <c r="D306" s="5" t="s">
        <v>70</v>
      </c>
      <c r="E306" s="5" t="s">
        <v>18</v>
      </c>
      <c r="F306" s="5" t="s">
        <v>19</v>
      </c>
      <c r="G306" s="5" t="s">
        <v>20</v>
      </c>
      <c r="H306" s="5" t="s">
        <v>33</v>
      </c>
      <c r="I306" s="5" t="s">
        <v>24</v>
      </c>
      <c r="J306" s="12">
        <v>0</v>
      </c>
      <c r="K306" s="12">
        <v>0.0004129310581428566</v>
      </c>
      <c r="L306" s="12">
        <v>0.00016023317642857127</v>
      </c>
      <c r="M306" s="12">
        <v>1.9517542428571403E-05</v>
      </c>
      <c r="N306" s="12">
        <v>0</v>
      </c>
      <c r="O306" s="12">
        <v>0</v>
      </c>
      <c r="P306" s="12">
        <v>0</v>
      </c>
    </row>
    <row r="307" spans="1:16" ht="12.75" customHeight="1">
      <c r="A307" s="5" t="s">
        <v>375</v>
      </c>
      <c r="B307" s="5" t="s">
        <v>69</v>
      </c>
      <c r="C307" s="5" t="s">
        <v>62</v>
      </c>
      <c r="D307" s="5" t="s">
        <v>72</v>
      </c>
      <c r="E307" s="5" t="s">
        <v>73</v>
      </c>
      <c r="F307" s="5" t="s">
        <v>19</v>
      </c>
      <c r="G307" s="5" t="s">
        <v>20</v>
      </c>
      <c r="H307" s="5" t="s">
        <v>26</v>
      </c>
      <c r="I307" s="5" t="s">
        <v>22</v>
      </c>
      <c r="J307" s="12">
        <v>0.00019474337180123757</v>
      </c>
      <c r="K307" s="12">
        <v>0.0002328983383962472</v>
      </c>
      <c r="L307" s="12">
        <v>0.0001992464056503882</v>
      </c>
      <c r="M307" s="12">
        <v>0.0001859720891863798</v>
      </c>
      <c r="N307" s="12">
        <v>0.0002746980206389833</v>
      </c>
      <c r="O307" s="12">
        <v>0.00023054595730545281</v>
      </c>
      <c r="P307" s="12">
        <v>0.00015026846379371432</v>
      </c>
    </row>
    <row r="308" spans="1:16" ht="12.75" customHeight="1">
      <c r="A308" s="5" t="s">
        <v>375</v>
      </c>
      <c r="B308" s="5" t="s">
        <v>69</v>
      </c>
      <c r="C308" s="5" t="s">
        <v>62</v>
      </c>
      <c r="D308" s="5" t="s">
        <v>72</v>
      </c>
      <c r="E308" s="5" t="s">
        <v>73</v>
      </c>
      <c r="F308" s="5" t="s">
        <v>19</v>
      </c>
      <c r="G308" s="5" t="s">
        <v>20</v>
      </c>
      <c r="H308" s="5" t="s">
        <v>26</v>
      </c>
      <c r="I308" s="5" t="s">
        <v>23</v>
      </c>
      <c r="J308" s="12">
        <v>0.5004904655291806</v>
      </c>
      <c r="K308" s="12">
        <v>0.5863492929052185</v>
      </c>
      <c r="L308" s="12">
        <v>0.5120632625214976</v>
      </c>
      <c r="M308" s="12">
        <v>0.46820687406113815</v>
      </c>
      <c r="N308" s="12">
        <v>0.6915849691039546</v>
      </c>
      <c r="O308" s="12">
        <v>0.5804268934637757</v>
      </c>
      <c r="P308" s="12">
        <v>0.37831874670350835</v>
      </c>
    </row>
    <row r="309" spans="1:16" ht="12.75" customHeight="1">
      <c r="A309" s="5" t="s">
        <v>375</v>
      </c>
      <c r="B309" s="5" t="s">
        <v>69</v>
      </c>
      <c r="C309" s="5" t="s">
        <v>62</v>
      </c>
      <c r="D309" s="5" t="s">
        <v>72</v>
      </c>
      <c r="E309" s="5" t="s">
        <v>73</v>
      </c>
      <c r="F309" s="5" t="s">
        <v>19</v>
      </c>
      <c r="G309" s="5" t="s">
        <v>20</v>
      </c>
      <c r="H309" s="5" t="s">
        <v>26</v>
      </c>
      <c r="I309" s="5" t="s">
        <v>24</v>
      </c>
      <c r="J309" s="12">
        <v>0.0002874783107542079</v>
      </c>
      <c r="K309" s="12">
        <v>0.0003438023090611269</v>
      </c>
      <c r="L309" s="12">
        <v>0.00029412564643628726</v>
      </c>
      <c r="M309" s="12">
        <v>0.0002745302268941797</v>
      </c>
      <c r="N309" s="12">
        <v>0.00040550660189564203</v>
      </c>
      <c r="O309" s="12">
        <v>0.0003403297464985256</v>
      </c>
      <c r="P309" s="12">
        <v>0.00022182487512405446</v>
      </c>
    </row>
    <row r="310" spans="1:16" ht="12.75" customHeight="1">
      <c r="A310" s="5" t="s">
        <v>375</v>
      </c>
      <c r="B310" s="5" t="s">
        <v>69</v>
      </c>
      <c r="C310" s="5" t="s">
        <v>62</v>
      </c>
      <c r="D310" s="5" t="s">
        <v>72</v>
      </c>
      <c r="E310" s="5" t="s">
        <v>74</v>
      </c>
      <c r="F310" s="5" t="s">
        <v>19</v>
      </c>
      <c r="G310" s="5" t="s">
        <v>20</v>
      </c>
      <c r="H310" s="5" t="s">
        <v>26</v>
      </c>
      <c r="I310" s="5" t="s">
        <v>22</v>
      </c>
      <c r="J310" s="12">
        <v>2.5984843164823386E-05</v>
      </c>
      <c r="K310" s="12">
        <v>3.091097731912522E-05</v>
      </c>
      <c r="L310" s="12">
        <v>3.2303537447598286E-05</v>
      </c>
      <c r="M310" s="12">
        <v>1.783158051456177E-05</v>
      </c>
      <c r="N310" s="12">
        <v>2.5180284510099127E-05</v>
      </c>
      <c r="O310" s="12">
        <v>2.855202461391726E-05</v>
      </c>
      <c r="P310" s="12">
        <v>2.221921538483337E-05</v>
      </c>
    </row>
    <row r="311" spans="1:16" ht="12.75" customHeight="1">
      <c r="A311" s="5" t="s">
        <v>375</v>
      </c>
      <c r="B311" s="5" t="s">
        <v>69</v>
      </c>
      <c r="C311" s="5" t="s">
        <v>62</v>
      </c>
      <c r="D311" s="5" t="s">
        <v>72</v>
      </c>
      <c r="E311" s="5" t="s">
        <v>74</v>
      </c>
      <c r="F311" s="5" t="s">
        <v>19</v>
      </c>
      <c r="G311" s="5" t="s">
        <v>20</v>
      </c>
      <c r="H311" s="5" t="s">
        <v>26</v>
      </c>
      <c r="I311" s="5" t="s">
        <v>23</v>
      </c>
      <c r="J311" s="12">
        <v>0.0667810469335961</v>
      </c>
      <c r="K311" s="12">
        <v>0.07782206527915002</v>
      </c>
      <c r="L311" s="12">
        <v>0.0830200912403276</v>
      </c>
      <c r="M311" s="12">
        <v>0.04489312675261337</v>
      </c>
      <c r="N311" s="12">
        <v>0.06339436390709242</v>
      </c>
      <c r="O311" s="12">
        <v>0.07188312101608597</v>
      </c>
      <c r="P311" s="12">
        <v>0.055939519876006684</v>
      </c>
    </row>
    <row r="312" spans="1:16" ht="12.75" customHeight="1">
      <c r="A312" s="5" t="s">
        <v>375</v>
      </c>
      <c r="B312" s="5" t="s">
        <v>69</v>
      </c>
      <c r="C312" s="5" t="s">
        <v>62</v>
      </c>
      <c r="D312" s="5" t="s">
        <v>72</v>
      </c>
      <c r="E312" s="5" t="s">
        <v>74</v>
      </c>
      <c r="F312" s="5" t="s">
        <v>19</v>
      </c>
      <c r="G312" s="5" t="s">
        <v>20</v>
      </c>
      <c r="H312" s="5" t="s">
        <v>26</v>
      </c>
      <c r="I312" s="5" t="s">
        <v>24</v>
      </c>
      <c r="J312" s="12">
        <v>3.8358578005215475E-05</v>
      </c>
      <c r="K312" s="12">
        <v>4.563049032823247E-05</v>
      </c>
      <c r="L312" s="12">
        <v>4.7686174327406986E-05</v>
      </c>
      <c r="M312" s="12">
        <v>2.6322809331019764E-05</v>
      </c>
      <c r="N312" s="12">
        <v>3.7170896181574905E-05</v>
      </c>
      <c r="O312" s="12">
        <v>4.214822681102073E-05</v>
      </c>
      <c r="P312" s="12">
        <v>3.279979413951592E-05</v>
      </c>
    </row>
    <row r="313" spans="1:16" ht="12.75" customHeight="1">
      <c r="A313" s="5" t="s">
        <v>375</v>
      </c>
      <c r="B313" s="5" t="s">
        <v>75</v>
      </c>
      <c r="C313" s="5" t="s">
        <v>62</v>
      </c>
      <c r="D313" s="5" t="s">
        <v>76</v>
      </c>
      <c r="E313" s="5" t="s">
        <v>77</v>
      </c>
      <c r="F313" s="5" t="s">
        <v>19</v>
      </c>
      <c r="G313" s="5" t="s">
        <v>20</v>
      </c>
      <c r="H313" s="5" t="s">
        <v>26</v>
      </c>
      <c r="I313" s="5" t="s">
        <v>22</v>
      </c>
      <c r="J313" s="12">
        <v>0.000316154999999999</v>
      </c>
      <c r="K313" s="12">
        <v>0.00030851100000000014</v>
      </c>
      <c r="L313" s="12">
        <v>0.00035807099999999947</v>
      </c>
      <c r="M313" s="12">
        <v>0.0002989271586000003</v>
      </c>
      <c r="N313" s="12">
        <v>0.00028645119718206865</v>
      </c>
      <c r="O313" s="12">
        <v>0.00023825475030000079</v>
      </c>
      <c r="P313" s="12">
        <v>0.00016783796199972635</v>
      </c>
    </row>
    <row r="314" spans="1:16" ht="12.75" customHeight="1">
      <c r="A314" s="5" t="s">
        <v>375</v>
      </c>
      <c r="B314" s="5" t="s">
        <v>75</v>
      </c>
      <c r="C314" s="5" t="s">
        <v>62</v>
      </c>
      <c r="D314" s="5" t="s">
        <v>76</v>
      </c>
      <c r="E314" s="5" t="s">
        <v>77</v>
      </c>
      <c r="F314" s="5" t="s">
        <v>19</v>
      </c>
      <c r="G314" s="5" t="s">
        <v>20</v>
      </c>
      <c r="H314" s="5" t="s">
        <v>26</v>
      </c>
      <c r="I314" s="5" t="s">
        <v>23</v>
      </c>
      <c r="J314" s="12">
        <v>0.8125183499999973</v>
      </c>
      <c r="K314" s="12">
        <v>0.7767131700000004</v>
      </c>
      <c r="L314" s="12">
        <v>0.9202424699999987</v>
      </c>
      <c r="M314" s="12">
        <v>0.7525847083420009</v>
      </c>
      <c r="N314" s="12">
        <v>0.7211749902388558</v>
      </c>
      <c r="O314" s="12">
        <v>0.5998346975410019</v>
      </c>
      <c r="P314" s="12">
        <v>0.422552050044073</v>
      </c>
    </row>
    <row r="315" spans="1:16" ht="12.75" customHeight="1">
      <c r="A315" s="5" t="s">
        <v>375</v>
      </c>
      <c r="B315" s="5" t="s">
        <v>75</v>
      </c>
      <c r="C315" s="5" t="s">
        <v>62</v>
      </c>
      <c r="D315" s="5" t="s">
        <v>76</v>
      </c>
      <c r="E315" s="5" t="s">
        <v>77</v>
      </c>
      <c r="F315" s="5" t="s">
        <v>19</v>
      </c>
      <c r="G315" s="5" t="s">
        <v>20</v>
      </c>
      <c r="H315" s="5" t="s">
        <v>26</v>
      </c>
      <c r="I315" s="5" t="s">
        <v>24</v>
      </c>
      <c r="J315" s="12">
        <v>0.0004667049999999985</v>
      </c>
      <c r="K315" s="12">
        <v>0.0004554210000000001</v>
      </c>
      <c r="L315" s="12">
        <v>0.0005285809999999992</v>
      </c>
      <c r="M315" s="12">
        <v>0.0004412734246000005</v>
      </c>
      <c r="N315" s="12">
        <v>0.0004228565291735299</v>
      </c>
      <c r="O315" s="12">
        <v>0.00035170939330000114</v>
      </c>
      <c r="P315" s="12">
        <v>0.0002477608010472151</v>
      </c>
    </row>
    <row r="316" spans="1:16" ht="12.75" customHeight="1">
      <c r="A316" s="5" t="s">
        <v>375</v>
      </c>
      <c r="B316" s="5" t="s">
        <v>78</v>
      </c>
      <c r="C316" s="5" t="s">
        <v>62</v>
      </c>
      <c r="D316" s="5" t="s">
        <v>76</v>
      </c>
      <c r="E316" s="5" t="s">
        <v>79</v>
      </c>
      <c r="F316" s="5" t="s">
        <v>80</v>
      </c>
      <c r="G316" s="5" t="s">
        <v>20</v>
      </c>
      <c r="H316" s="5" t="s">
        <v>26</v>
      </c>
      <c r="I316" s="5" t="s">
        <v>22</v>
      </c>
      <c r="J316" s="12">
        <v>0.0005154828946129351</v>
      </c>
      <c r="K316" s="12">
        <v>0.0005589973524965547</v>
      </c>
      <c r="L316" s="12">
        <v>0.0005435364666279229</v>
      </c>
      <c r="M316" s="12">
        <v>0.0003626303008063745</v>
      </c>
      <c r="N316" s="12">
        <v>0.0003855661981875541</v>
      </c>
      <c r="O316" s="12">
        <v>0.0003890859310875533</v>
      </c>
      <c r="P316" s="12">
        <v>0.0003525535329692277</v>
      </c>
    </row>
    <row r="317" spans="1:16" ht="12.75" customHeight="1">
      <c r="A317" s="5" t="s">
        <v>375</v>
      </c>
      <c r="B317" s="5" t="s">
        <v>78</v>
      </c>
      <c r="C317" s="5" t="s">
        <v>62</v>
      </c>
      <c r="D317" s="5" t="s">
        <v>76</v>
      </c>
      <c r="E317" s="5" t="s">
        <v>79</v>
      </c>
      <c r="F317" s="5" t="s">
        <v>80</v>
      </c>
      <c r="G317" s="5" t="s">
        <v>20</v>
      </c>
      <c r="H317" s="5" t="s">
        <v>26</v>
      </c>
      <c r="I317" s="5" t="s">
        <v>23</v>
      </c>
      <c r="J317" s="12">
        <v>1.3247910391552433</v>
      </c>
      <c r="K317" s="12">
        <v>1.4073423822139448</v>
      </c>
      <c r="L317" s="12">
        <v>1.3968887192337622</v>
      </c>
      <c r="M317" s="12">
        <v>0.9129649525539534</v>
      </c>
      <c r="N317" s="12">
        <v>0.9707088046750469</v>
      </c>
      <c r="O317" s="12">
        <v>0.9795701512666162</v>
      </c>
      <c r="P317" s="12">
        <v>0.8875954899087174</v>
      </c>
    </row>
    <row r="318" spans="1:16" ht="12.75" customHeight="1">
      <c r="A318" s="5" t="s">
        <v>375</v>
      </c>
      <c r="B318" s="5" t="s">
        <v>78</v>
      </c>
      <c r="C318" s="5" t="s">
        <v>62</v>
      </c>
      <c r="D318" s="5" t="s">
        <v>76</v>
      </c>
      <c r="E318" s="5" t="s">
        <v>79</v>
      </c>
      <c r="F318" s="5" t="s">
        <v>80</v>
      </c>
      <c r="G318" s="5" t="s">
        <v>20</v>
      </c>
      <c r="H318" s="5" t="s">
        <v>26</v>
      </c>
      <c r="I318" s="5" t="s">
        <v>24</v>
      </c>
      <c r="J318" s="12">
        <v>0.0007609509396667137</v>
      </c>
      <c r="K318" s="12">
        <v>0.0008251865679711046</v>
      </c>
      <c r="L318" s="12">
        <v>0.0008023633554983625</v>
      </c>
      <c r="M318" s="12">
        <v>0.0005353113964284576</v>
      </c>
      <c r="N318" s="12">
        <v>0.0005691691497054371</v>
      </c>
      <c r="O318" s="12">
        <v>0.0005743649458911501</v>
      </c>
      <c r="P318" s="12">
        <v>0.0005204361677164789</v>
      </c>
    </row>
    <row r="319" spans="1:16" ht="12.75" customHeight="1">
      <c r="A319" s="5" t="s">
        <v>375</v>
      </c>
      <c r="B319" s="5" t="s">
        <v>81</v>
      </c>
      <c r="C319" s="5" t="s">
        <v>62</v>
      </c>
      <c r="D319" s="5" t="s">
        <v>76</v>
      </c>
      <c r="E319" s="5" t="s">
        <v>82</v>
      </c>
      <c r="F319" s="5" t="s">
        <v>19</v>
      </c>
      <c r="G319" s="5" t="s">
        <v>20</v>
      </c>
      <c r="H319" s="5" t="s">
        <v>26</v>
      </c>
      <c r="I319" s="5" t="s">
        <v>22</v>
      </c>
      <c r="J319" s="12">
        <v>5.008500000000009E-05</v>
      </c>
      <c r="K319" s="12">
        <v>4.112235959999993E-05</v>
      </c>
      <c r="L319" s="12">
        <v>4.305119279999993E-05</v>
      </c>
      <c r="M319" s="12">
        <v>3.4622349819494086E-05</v>
      </c>
      <c r="N319" s="12">
        <v>3.535013789999998E-05</v>
      </c>
      <c r="O319" s="12">
        <v>3.220879519706811E-05</v>
      </c>
      <c r="P319" s="12">
        <v>2.986397400000008E-05</v>
      </c>
    </row>
    <row r="320" spans="1:16" ht="12.75" customHeight="1">
      <c r="A320" s="5" t="s">
        <v>375</v>
      </c>
      <c r="B320" s="5" t="s">
        <v>81</v>
      </c>
      <c r="C320" s="5" t="s">
        <v>62</v>
      </c>
      <c r="D320" s="5" t="s">
        <v>76</v>
      </c>
      <c r="E320" s="5" t="s">
        <v>82</v>
      </c>
      <c r="F320" s="5" t="s">
        <v>19</v>
      </c>
      <c r="G320" s="5" t="s">
        <v>20</v>
      </c>
      <c r="H320" s="5" t="s">
        <v>26</v>
      </c>
      <c r="I320" s="5" t="s">
        <v>23</v>
      </c>
      <c r="J320" s="12">
        <v>0.12871845000000023</v>
      </c>
      <c r="K320" s="12">
        <v>0.10353043581199982</v>
      </c>
      <c r="L320" s="12">
        <v>0.11064156549599982</v>
      </c>
      <c r="M320" s="12">
        <v>0.0871658873788882</v>
      </c>
      <c r="N320" s="12">
        <v>0.08899818051299996</v>
      </c>
      <c r="O320" s="12">
        <v>0.08108947628899958</v>
      </c>
      <c r="P320" s="12">
        <v>0.07518610978000022</v>
      </c>
    </row>
    <row r="321" spans="1:16" ht="12.75" customHeight="1">
      <c r="A321" s="5" t="s">
        <v>375</v>
      </c>
      <c r="B321" s="5" t="s">
        <v>81</v>
      </c>
      <c r="C321" s="5" t="s">
        <v>62</v>
      </c>
      <c r="D321" s="5" t="s">
        <v>76</v>
      </c>
      <c r="E321" s="5" t="s">
        <v>82</v>
      </c>
      <c r="F321" s="5" t="s">
        <v>19</v>
      </c>
      <c r="G321" s="5" t="s">
        <v>20</v>
      </c>
      <c r="H321" s="5" t="s">
        <v>26</v>
      </c>
      <c r="I321" s="5" t="s">
        <v>24</v>
      </c>
      <c r="J321" s="12">
        <v>7.393500000000014E-05</v>
      </c>
      <c r="K321" s="12">
        <v>6.07044355999999E-05</v>
      </c>
      <c r="L321" s="12">
        <v>6.35517607999999E-05</v>
      </c>
      <c r="M321" s="12">
        <v>5.110918306687222E-05</v>
      </c>
      <c r="N321" s="12">
        <v>5.218353689999997E-05</v>
      </c>
      <c r="O321" s="12">
        <v>4.754631671948151E-05</v>
      </c>
      <c r="P321" s="12">
        <v>4.408491400000013E-05</v>
      </c>
    </row>
    <row r="322" spans="1:16" ht="12.75" customHeight="1">
      <c r="A322" s="5" t="s">
        <v>375</v>
      </c>
      <c r="B322" s="5" t="s">
        <v>81</v>
      </c>
      <c r="C322" s="5" t="s">
        <v>62</v>
      </c>
      <c r="D322" s="5" t="s">
        <v>76</v>
      </c>
      <c r="E322" s="5" t="s">
        <v>83</v>
      </c>
      <c r="F322" s="5" t="s">
        <v>19</v>
      </c>
      <c r="G322" s="5" t="s">
        <v>20</v>
      </c>
      <c r="H322" s="5" t="s">
        <v>26</v>
      </c>
      <c r="I322" s="5" t="s">
        <v>22</v>
      </c>
      <c r="J322" s="12">
        <v>0.0003655680908375034</v>
      </c>
      <c r="K322" s="12">
        <v>0.00033240905039999926</v>
      </c>
      <c r="L322" s="12">
        <v>0.0003546899999999996</v>
      </c>
      <c r="M322" s="12">
        <v>0.0003282089999999994</v>
      </c>
      <c r="N322" s="12">
        <v>0.00033667199999999945</v>
      </c>
      <c r="O322" s="12">
        <v>0.0002139060000000006</v>
      </c>
      <c r="P322" s="12">
        <v>0.00022247748180000108</v>
      </c>
    </row>
    <row r="323" spans="1:16" ht="12.75" customHeight="1">
      <c r="A323" s="5" t="s">
        <v>375</v>
      </c>
      <c r="B323" s="5" t="s">
        <v>81</v>
      </c>
      <c r="C323" s="5" t="s">
        <v>62</v>
      </c>
      <c r="D323" s="5" t="s">
        <v>76</v>
      </c>
      <c r="E323" s="5" t="s">
        <v>83</v>
      </c>
      <c r="F323" s="5" t="s">
        <v>19</v>
      </c>
      <c r="G323" s="5" t="s">
        <v>20</v>
      </c>
      <c r="H323" s="5" t="s">
        <v>26</v>
      </c>
      <c r="I323" s="5" t="s">
        <v>23</v>
      </c>
      <c r="J323" s="12">
        <v>0.9395099934523838</v>
      </c>
      <c r="K323" s="12">
        <v>0.8368793568879982</v>
      </c>
      <c r="L323" s="12">
        <v>0.9115532999999991</v>
      </c>
      <c r="M323" s="12">
        <v>0.8263052299999984</v>
      </c>
      <c r="N323" s="12">
        <v>0.8476118399999987</v>
      </c>
      <c r="O323" s="12">
        <v>0.5385338200000014</v>
      </c>
      <c r="P323" s="12">
        <v>0.5601135458460027</v>
      </c>
    </row>
    <row r="324" spans="1:16" ht="12.75" customHeight="1">
      <c r="A324" s="5" t="s">
        <v>375</v>
      </c>
      <c r="B324" s="5" t="s">
        <v>81</v>
      </c>
      <c r="C324" s="5" t="s">
        <v>62</v>
      </c>
      <c r="D324" s="5" t="s">
        <v>76</v>
      </c>
      <c r="E324" s="5" t="s">
        <v>83</v>
      </c>
      <c r="F324" s="5" t="s">
        <v>19</v>
      </c>
      <c r="G324" s="5" t="s">
        <v>20</v>
      </c>
      <c r="H324" s="5" t="s">
        <v>26</v>
      </c>
      <c r="I324" s="5" t="s">
        <v>24</v>
      </c>
      <c r="J324" s="12">
        <v>0.0005396481340934575</v>
      </c>
      <c r="K324" s="12">
        <v>0.0004906990743999989</v>
      </c>
      <c r="L324" s="12">
        <v>0.0005235899999999996</v>
      </c>
      <c r="M324" s="12">
        <v>0.000484498999999999</v>
      </c>
      <c r="N324" s="12">
        <v>0.0004969919999999993</v>
      </c>
      <c r="O324" s="12">
        <v>0.0003157660000000009</v>
      </c>
      <c r="P324" s="12">
        <v>0.00032841913980000164</v>
      </c>
    </row>
    <row r="325" spans="1:16" ht="12.75" customHeight="1">
      <c r="A325" s="5" t="s">
        <v>375</v>
      </c>
      <c r="B325" s="5" t="s">
        <v>84</v>
      </c>
      <c r="C325" s="5" t="s">
        <v>62</v>
      </c>
      <c r="D325" s="5" t="s">
        <v>76</v>
      </c>
      <c r="E325" s="5" t="s">
        <v>85</v>
      </c>
      <c r="F325" s="5" t="s">
        <v>86</v>
      </c>
      <c r="G325" s="5" t="s">
        <v>20</v>
      </c>
      <c r="H325" s="5" t="s">
        <v>26</v>
      </c>
      <c r="I325" s="5" t="s">
        <v>22</v>
      </c>
      <c r="J325" s="12">
        <v>0.0012806664156792154</v>
      </c>
      <c r="K325" s="12">
        <v>0.0011413577456361305</v>
      </c>
      <c r="L325" s="12">
        <v>0.0012382928668230571</v>
      </c>
      <c r="M325" s="12">
        <v>0.0009971062543078226</v>
      </c>
      <c r="N325" s="12">
        <v>0.0009782327479748352</v>
      </c>
      <c r="O325" s="12">
        <v>0.000947580647704034</v>
      </c>
      <c r="P325" s="12">
        <v>0.0011243418971298566</v>
      </c>
    </row>
    <row r="326" spans="1:16" ht="12.75" customHeight="1">
      <c r="A326" s="5" t="s">
        <v>375</v>
      </c>
      <c r="B326" s="5" t="s">
        <v>84</v>
      </c>
      <c r="C326" s="5" t="s">
        <v>62</v>
      </c>
      <c r="D326" s="5" t="s">
        <v>76</v>
      </c>
      <c r="E326" s="5" t="s">
        <v>85</v>
      </c>
      <c r="F326" s="5" t="s">
        <v>86</v>
      </c>
      <c r="G326" s="5" t="s">
        <v>20</v>
      </c>
      <c r="H326" s="5" t="s">
        <v>26</v>
      </c>
      <c r="I326" s="5" t="s">
        <v>23</v>
      </c>
      <c r="J326" s="12">
        <v>3.291312688295584</v>
      </c>
      <c r="K326" s="12">
        <v>2.873504000561059</v>
      </c>
      <c r="L326" s="12">
        <v>3.1824126677352567</v>
      </c>
      <c r="M326" s="12">
        <v>2.5103336983454567</v>
      </c>
      <c r="N326" s="12">
        <v>2.4628173993061684</v>
      </c>
      <c r="O326" s="12">
        <v>2.3856470878148706</v>
      </c>
      <c r="P326" s="12">
        <v>2.8306645762502622</v>
      </c>
    </row>
    <row r="327" spans="1:16" ht="12.75" customHeight="1">
      <c r="A327" s="5" t="s">
        <v>375</v>
      </c>
      <c r="B327" s="5" t="s">
        <v>84</v>
      </c>
      <c r="C327" s="5" t="s">
        <v>62</v>
      </c>
      <c r="D327" s="5" t="s">
        <v>76</v>
      </c>
      <c r="E327" s="5" t="s">
        <v>85</v>
      </c>
      <c r="F327" s="5" t="s">
        <v>86</v>
      </c>
      <c r="G327" s="5" t="s">
        <v>20</v>
      </c>
      <c r="H327" s="5" t="s">
        <v>26</v>
      </c>
      <c r="I327" s="5" t="s">
        <v>24</v>
      </c>
      <c r="J327" s="12">
        <v>0.0018905075660026515</v>
      </c>
      <c r="K327" s="12">
        <v>0.0016848614340342878</v>
      </c>
      <c r="L327" s="12">
        <v>0.0018279561367387986</v>
      </c>
      <c r="M327" s="12">
        <v>0.001471918756359167</v>
      </c>
      <c r="N327" s="12">
        <v>0.00144405786605809</v>
      </c>
      <c r="O327" s="12">
        <v>0.0013988095275630978</v>
      </c>
      <c r="P327" s="12">
        <v>0.0016597428005250261</v>
      </c>
    </row>
    <row r="328" spans="1:16" ht="12.75" customHeight="1">
      <c r="A328" s="5" t="s">
        <v>375</v>
      </c>
      <c r="B328" s="5" t="s">
        <v>84</v>
      </c>
      <c r="C328" s="5" t="s">
        <v>62</v>
      </c>
      <c r="D328" s="5" t="s">
        <v>76</v>
      </c>
      <c r="E328" s="5" t="s">
        <v>85</v>
      </c>
      <c r="F328" s="5" t="s">
        <v>19</v>
      </c>
      <c r="G328" s="5" t="s">
        <v>20</v>
      </c>
      <c r="H328" s="5" t="s">
        <v>26</v>
      </c>
      <c r="I328" s="5" t="s">
        <v>22</v>
      </c>
      <c r="J328" s="12">
        <v>0.00011362959954593152</v>
      </c>
      <c r="K328" s="12">
        <v>0.0001750576248664396</v>
      </c>
      <c r="L328" s="12">
        <v>0.00018470694227160805</v>
      </c>
      <c r="M328" s="12">
        <v>0.00014851095530840055</v>
      </c>
      <c r="N328" s="12">
        <v>0.0001002290607523156</v>
      </c>
      <c r="O328" s="12">
        <v>9.888542146660828E-05</v>
      </c>
      <c r="P328" s="12">
        <v>0.00012056551745778363</v>
      </c>
    </row>
    <row r="329" spans="1:16" ht="12.75" customHeight="1">
      <c r="A329" s="5" t="s">
        <v>375</v>
      </c>
      <c r="B329" s="5" t="s">
        <v>84</v>
      </c>
      <c r="C329" s="5" t="s">
        <v>62</v>
      </c>
      <c r="D329" s="5" t="s">
        <v>76</v>
      </c>
      <c r="E329" s="5" t="s">
        <v>85</v>
      </c>
      <c r="F329" s="5" t="s">
        <v>19</v>
      </c>
      <c r="G329" s="5" t="s">
        <v>20</v>
      </c>
      <c r="H329" s="5" t="s">
        <v>26</v>
      </c>
      <c r="I329" s="5" t="s">
        <v>23</v>
      </c>
      <c r="J329" s="12">
        <v>0.292028070833044</v>
      </c>
      <c r="K329" s="12">
        <v>0.4407284107946983</v>
      </c>
      <c r="L329" s="12">
        <v>0.4746968416380327</v>
      </c>
      <c r="M329" s="12">
        <v>0.3738940098645303</v>
      </c>
      <c r="N329" s="12">
        <v>0.2523385924749965</v>
      </c>
      <c r="O329" s="12">
        <v>0.24895582061617044</v>
      </c>
      <c r="P329" s="12">
        <v>0.3035380432377629</v>
      </c>
    </row>
    <row r="330" spans="1:16" ht="12.75" customHeight="1">
      <c r="A330" s="5" t="s">
        <v>375</v>
      </c>
      <c r="B330" s="5" t="s">
        <v>84</v>
      </c>
      <c r="C330" s="5" t="s">
        <v>62</v>
      </c>
      <c r="D330" s="5" t="s">
        <v>76</v>
      </c>
      <c r="E330" s="5" t="s">
        <v>85</v>
      </c>
      <c r="F330" s="5" t="s">
        <v>19</v>
      </c>
      <c r="G330" s="5" t="s">
        <v>20</v>
      </c>
      <c r="H330" s="5" t="s">
        <v>26</v>
      </c>
      <c r="I330" s="5" t="s">
        <v>24</v>
      </c>
      <c r="J330" s="12">
        <v>0.00016773893266304178</v>
      </c>
      <c r="K330" s="12">
        <v>0.00025841839861236323</v>
      </c>
      <c r="L330" s="12">
        <v>0.0002726626290676119</v>
      </c>
      <c r="M330" s="12">
        <v>0.00021923045783621038</v>
      </c>
      <c r="N330" s="12">
        <v>0.00014795718492008496</v>
      </c>
      <c r="O330" s="12">
        <v>0.0001459737174030884</v>
      </c>
      <c r="P330" s="12">
        <v>0.0001779776686281568</v>
      </c>
    </row>
    <row r="331" spans="1:16" ht="12.75" customHeight="1">
      <c r="A331" s="5" t="s">
        <v>375</v>
      </c>
      <c r="B331" s="5" t="s">
        <v>84</v>
      </c>
      <c r="C331" s="5" t="s">
        <v>62</v>
      </c>
      <c r="D331" s="5" t="s">
        <v>76</v>
      </c>
      <c r="E331" s="5" t="s">
        <v>85</v>
      </c>
      <c r="F331" s="5" t="s">
        <v>87</v>
      </c>
      <c r="G331" s="5" t="s">
        <v>20</v>
      </c>
      <c r="H331" s="5" t="s">
        <v>26</v>
      </c>
      <c r="I331" s="5" t="s">
        <v>22</v>
      </c>
      <c r="J331" s="12">
        <v>0.00014667156099699944</v>
      </c>
      <c r="K331" s="12">
        <v>7.129104169138685E-05</v>
      </c>
      <c r="L331" s="12">
        <v>8.173061459459133E-05</v>
      </c>
      <c r="M331" s="12">
        <v>8.752849461972821E-05</v>
      </c>
      <c r="N331" s="12">
        <v>0.00017097428525505046</v>
      </c>
      <c r="O331" s="12">
        <v>0.00015030755219011283</v>
      </c>
      <c r="P331" s="12">
        <v>5.665197297985176E-05</v>
      </c>
    </row>
    <row r="332" spans="1:16" ht="12.75" customHeight="1">
      <c r="A332" s="5" t="s">
        <v>375</v>
      </c>
      <c r="B332" s="5" t="s">
        <v>84</v>
      </c>
      <c r="C332" s="5" t="s">
        <v>62</v>
      </c>
      <c r="D332" s="5" t="s">
        <v>76</v>
      </c>
      <c r="E332" s="5" t="s">
        <v>85</v>
      </c>
      <c r="F332" s="5" t="s">
        <v>87</v>
      </c>
      <c r="G332" s="5" t="s">
        <v>20</v>
      </c>
      <c r="H332" s="5" t="s">
        <v>26</v>
      </c>
      <c r="I332" s="5" t="s">
        <v>23</v>
      </c>
      <c r="J332" s="12">
        <v>0.3769459117622886</v>
      </c>
      <c r="K332" s="12">
        <v>0.1794836844868392</v>
      </c>
      <c r="L332" s="12">
        <v>0.2100476795080997</v>
      </c>
      <c r="M332" s="12">
        <v>0.22036340526404907</v>
      </c>
      <c r="N332" s="12">
        <v>0.43044811721116755</v>
      </c>
      <c r="O332" s="12">
        <v>0.37841715639482215</v>
      </c>
      <c r="P332" s="12">
        <v>0.14262808625927442</v>
      </c>
    </row>
    <row r="333" spans="1:16" ht="12.75" customHeight="1">
      <c r="A333" s="5" t="s">
        <v>375</v>
      </c>
      <c r="B333" s="5" t="s">
        <v>84</v>
      </c>
      <c r="C333" s="5" t="s">
        <v>62</v>
      </c>
      <c r="D333" s="5" t="s">
        <v>76</v>
      </c>
      <c r="E333" s="5" t="s">
        <v>85</v>
      </c>
      <c r="F333" s="5" t="s">
        <v>87</v>
      </c>
      <c r="G333" s="5" t="s">
        <v>20</v>
      </c>
      <c r="H333" s="5" t="s">
        <v>26</v>
      </c>
      <c r="I333" s="5" t="s">
        <v>24</v>
      </c>
      <c r="J333" s="12">
        <v>0.00021651516147176112</v>
      </c>
      <c r="K333" s="12">
        <v>0.00010523915678252345</v>
      </c>
      <c r="L333" s="12">
        <v>0.00012064995487773006</v>
      </c>
      <c r="M333" s="12">
        <v>0.00012920873015293213</v>
      </c>
      <c r="N333" s="12">
        <v>0.00025239061156697926</v>
      </c>
      <c r="O333" s="12">
        <v>0.0002218825770425475</v>
      </c>
      <c r="P333" s="12">
        <v>8.362910297025736E-05</v>
      </c>
    </row>
    <row r="334" spans="1:16" ht="12.75" customHeight="1">
      <c r="A334" s="5" t="s">
        <v>375</v>
      </c>
      <c r="B334" s="5" t="s">
        <v>84</v>
      </c>
      <c r="C334" s="5" t="s">
        <v>62</v>
      </c>
      <c r="D334" s="5" t="s">
        <v>76</v>
      </c>
      <c r="E334" s="5" t="s">
        <v>88</v>
      </c>
      <c r="F334" s="5" t="s">
        <v>19</v>
      </c>
      <c r="G334" s="5" t="s">
        <v>20</v>
      </c>
      <c r="H334" s="5" t="s">
        <v>26</v>
      </c>
      <c r="I334" s="5" t="s">
        <v>22</v>
      </c>
      <c r="J334" s="12">
        <v>2.9687147538311094E-09</v>
      </c>
      <c r="K334" s="12">
        <v>9.226069599332096E-09</v>
      </c>
      <c r="L334" s="12">
        <v>4.85171474102855E-09</v>
      </c>
      <c r="M334" s="12">
        <v>1.015969954091747E-08</v>
      </c>
      <c r="N334" s="12">
        <v>6.923112888739949E-09</v>
      </c>
      <c r="O334" s="12">
        <v>1.7582538675006052E-08</v>
      </c>
      <c r="P334" s="12">
        <v>1.8665891923037226E-09</v>
      </c>
    </row>
    <row r="335" spans="1:16" ht="12.75" customHeight="1">
      <c r="A335" s="5" t="s">
        <v>375</v>
      </c>
      <c r="B335" s="5" t="s">
        <v>84</v>
      </c>
      <c r="C335" s="5" t="s">
        <v>62</v>
      </c>
      <c r="D335" s="5" t="s">
        <v>76</v>
      </c>
      <c r="E335" s="5" t="s">
        <v>88</v>
      </c>
      <c r="F335" s="5" t="s">
        <v>19</v>
      </c>
      <c r="G335" s="5" t="s">
        <v>20</v>
      </c>
      <c r="H335" s="5" t="s">
        <v>26</v>
      </c>
      <c r="I335" s="5" t="s">
        <v>23</v>
      </c>
      <c r="J335" s="12">
        <v>7.62959691734595E-06</v>
      </c>
      <c r="K335" s="12">
        <v>2.322772855793752E-05</v>
      </c>
      <c r="L335" s="12">
        <v>1.2468906884443377E-05</v>
      </c>
      <c r="M335" s="12">
        <v>2.557825308230032E-05</v>
      </c>
      <c r="N335" s="12">
        <v>1.7429760877508624E-05</v>
      </c>
      <c r="O335" s="12">
        <v>4.4266134273693814E-05</v>
      </c>
      <c r="P335" s="12">
        <v>4.699360504623706E-06</v>
      </c>
    </row>
    <row r="336" spans="1:16" ht="12.75" customHeight="1">
      <c r="A336" s="5" t="s">
        <v>375</v>
      </c>
      <c r="B336" s="5" t="s">
        <v>84</v>
      </c>
      <c r="C336" s="5" t="s">
        <v>62</v>
      </c>
      <c r="D336" s="5" t="s">
        <v>76</v>
      </c>
      <c r="E336" s="5" t="s">
        <v>88</v>
      </c>
      <c r="F336" s="5" t="s">
        <v>19</v>
      </c>
      <c r="G336" s="5" t="s">
        <v>20</v>
      </c>
      <c r="H336" s="5" t="s">
        <v>26</v>
      </c>
      <c r="I336" s="5" t="s">
        <v>24</v>
      </c>
      <c r="J336" s="12">
        <v>4.3823884461316375E-09</v>
      </c>
      <c r="K336" s="12">
        <v>1.3619436075204523E-08</v>
      </c>
      <c r="L336" s="12">
        <v>7.162055093899288E-09</v>
      </c>
      <c r="M336" s="12">
        <v>1.4997651703259124E-08</v>
      </c>
      <c r="N336" s="12">
        <v>1.0219833311949449E-08</v>
      </c>
      <c r="O336" s="12">
        <v>2.595517613929465E-08</v>
      </c>
      <c r="P336" s="12">
        <v>2.7554411886388295E-09</v>
      </c>
    </row>
    <row r="337" spans="1:16" ht="12.75" customHeight="1">
      <c r="A337" s="5" t="s">
        <v>374</v>
      </c>
      <c r="B337" s="5" t="s">
        <v>89</v>
      </c>
      <c r="C337" s="5" t="s">
        <v>62</v>
      </c>
      <c r="D337" s="5" t="s">
        <v>76</v>
      </c>
      <c r="E337" s="5" t="s">
        <v>90</v>
      </c>
      <c r="F337" s="5" t="s">
        <v>91</v>
      </c>
      <c r="G337" s="5" t="s">
        <v>20</v>
      </c>
      <c r="H337" s="5" t="s">
        <v>93</v>
      </c>
      <c r="I337" s="5" t="s">
        <v>22</v>
      </c>
      <c r="J337" s="12">
        <v>0.00014386666666666646</v>
      </c>
      <c r="K337" s="12">
        <v>0.00014048666666666653</v>
      </c>
      <c r="L337" s="12">
        <v>0.00013710666666666665</v>
      </c>
      <c r="M337" s="12">
        <v>0.00013372666666666675</v>
      </c>
      <c r="N337" s="12">
        <v>0.00013034666666666685</v>
      </c>
      <c r="O337" s="12">
        <v>0.00012696666666666646</v>
      </c>
      <c r="P337" s="12">
        <v>4.6905555555555585E-05</v>
      </c>
    </row>
    <row r="338" spans="1:16" ht="12.75" customHeight="1">
      <c r="A338" s="5" t="s">
        <v>374</v>
      </c>
      <c r="B338" s="5" t="s">
        <v>89</v>
      </c>
      <c r="C338" s="5" t="s">
        <v>62</v>
      </c>
      <c r="D338" s="5" t="s">
        <v>76</v>
      </c>
      <c r="E338" s="5" t="s">
        <v>90</v>
      </c>
      <c r="F338" s="5" t="s">
        <v>91</v>
      </c>
      <c r="G338" s="5" t="s">
        <v>20</v>
      </c>
      <c r="H338" s="5" t="s">
        <v>93</v>
      </c>
      <c r="I338" s="5" t="s">
        <v>24</v>
      </c>
      <c r="J338" s="12">
        <v>0.00028316613756613714</v>
      </c>
      <c r="K338" s="12">
        <v>0.0002765134391534389</v>
      </c>
      <c r="L338" s="12">
        <v>0.00026986074074074074</v>
      </c>
      <c r="M338" s="12">
        <v>0.0002632080423280425</v>
      </c>
      <c r="N338" s="12">
        <v>0.0002565553439153443</v>
      </c>
      <c r="O338" s="12">
        <v>0.00024990264550264513</v>
      </c>
      <c r="P338" s="12">
        <v>9.232204585537924E-05</v>
      </c>
    </row>
    <row r="339" spans="1:16" ht="12.75" customHeight="1">
      <c r="A339" s="5" t="s">
        <v>374</v>
      </c>
      <c r="B339" s="5" t="s">
        <v>89</v>
      </c>
      <c r="C339" s="5" t="s">
        <v>62</v>
      </c>
      <c r="D339" s="5" t="s">
        <v>76</v>
      </c>
      <c r="E339" s="5" t="s">
        <v>90</v>
      </c>
      <c r="F339" s="5" t="s">
        <v>91</v>
      </c>
      <c r="G339" s="5" t="s">
        <v>20</v>
      </c>
      <c r="H339" s="5" t="s">
        <v>21</v>
      </c>
      <c r="I339" s="5" t="s">
        <v>22</v>
      </c>
      <c r="J339" s="12">
        <v>0.006939554041666673</v>
      </c>
      <c r="K339" s="12">
        <v>0.006898536112500008</v>
      </c>
      <c r="L339" s="12">
        <v>0.00685751818333334</v>
      </c>
      <c r="M339" s="12">
        <v>0.0068165002541666735</v>
      </c>
      <c r="N339" s="12">
        <v>0.006775482325000005</v>
      </c>
      <c r="O339" s="12">
        <v>0.00673446439583334</v>
      </c>
      <c r="P339" s="12">
        <v>0.0063567114166666475</v>
      </c>
    </row>
    <row r="340" spans="1:16" ht="12.75" customHeight="1">
      <c r="A340" s="5" t="s">
        <v>374</v>
      </c>
      <c r="B340" s="5" t="s">
        <v>89</v>
      </c>
      <c r="C340" s="5" t="s">
        <v>62</v>
      </c>
      <c r="D340" s="5" t="s">
        <v>76</v>
      </c>
      <c r="E340" s="5" t="s">
        <v>90</v>
      </c>
      <c r="F340" s="5" t="s">
        <v>91</v>
      </c>
      <c r="G340" s="5" t="s">
        <v>20</v>
      </c>
      <c r="H340" s="5" t="s">
        <v>21</v>
      </c>
      <c r="I340" s="5" t="s">
        <v>23</v>
      </c>
      <c r="J340" s="12">
        <v>3.086449273769845</v>
      </c>
      <c r="K340" s="12">
        <v>3.068206061464289</v>
      </c>
      <c r="L340" s="12">
        <v>3.049962849158733</v>
      </c>
      <c r="M340" s="12">
        <v>3.031719636853177</v>
      </c>
      <c r="N340" s="12">
        <v>3.0134764245476218</v>
      </c>
      <c r="O340" s="12">
        <v>2.9952332122420655</v>
      </c>
      <c r="P340" s="12">
        <v>2.8272230776984046</v>
      </c>
    </row>
    <row r="341" spans="1:16" ht="12.75" customHeight="1">
      <c r="A341" s="5" t="s">
        <v>374</v>
      </c>
      <c r="B341" s="5" t="s">
        <v>89</v>
      </c>
      <c r="C341" s="5" t="s">
        <v>62</v>
      </c>
      <c r="D341" s="5" t="s">
        <v>76</v>
      </c>
      <c r="E341" s="5" t="s">
        <v>90</v>
      </c>
      <c r="F341" s="5" t="s">
        <v>91</v>
      </c>
      <c r="G341" s="5" t="s">
        <v>20</v>
      </c>
      <c r="H341" s="5" t="s">
        <v>21</v>
      </c>
      <c r="I341" s="5" t="s">
        <v>24</v>
      </c>
      <c r="J341" s="12">
        <v>0.015366155377976205</v>
      </c>
      <c r="K341" s="12">
        <v>0.015275329963392873</v>
      </c>
      <c r="L341" s="12">
        <v>0.01518450454880954</v>
      </c>
      <c r="M341" s="12">
        <v>0.015093679134226204</v>
      </c>
      <c r="N341" s="12">
        <v>0.01500285371964287</v>
      </c>
      <c r="O341" s="12">
        <v>0.014912028305059534</v>
      </c>
      <c r="P341" s="12">
        <v>0.014075575279761868</v>
      </c>
    </row>
    <row r="342" spans="1:16" ht="12.75" customHeight="1">
      <c r="A342" s="5" t="s">
        <v>374</v>
      </c>
      <c r="B342" s="5" t="s">
        <v>89</v>
      </c>
      <c r="C342" s="5" t="s">
        <v>62</v>
      </c>
      <c r="D342" s="5" t="s">
        <v>76</v>
      </c>
      <c r="E342" s="5" t="s">
        <v>90</v>
      </c>
      <c r="F342" s="5" t="s">
        <v>91</v>
      </c>
      <c r="G342" s="5" t="s">
        <v>20</v>
      </c>
      <c r="H342" s="5" t="s">
        <v>27</v>
      </c>
      <c r="I342" s="5" t="s">
        <v>22</v>
      </c>
      <c r="J342" s="12">
        <v>4.149303498670113E-06</v>
      </c>
      <c r="K342" s="12">
        <v>3.4598471437890475E-06</v>
      </c>
      <c r="L342" s="12">
        <v>2.770390788907981E-06</v>
      </c>
      <c r="M342" s="12">
        <v>2.080934434026924E-06</v>
      </c>
      <c r="N342" s="12">
        <v>1.3914780791458575E-06</v>
      </c>
      <c r="O342" s="12">
        <v>7.020217242647918E-07</v>
      </c>
      <c r="P342" s="12">
        <v>7.02818287499999E-07</v>
      </c>
    </row>
    <row r="343" spans="1:16" ht="12.75" customHeight="1">
      <c r="A343" s="5" t="s">
        <v>374</v>
      </c>
      <c r="B343" s="5" t="s">
        <v>89</v>
      </c>
      <c r="C343" s="5" t="s">
        <v>62</v>
      </c>
      <c r="D343" s="5" t="s">
        <v>76</v>
      </c>
      <c r="E343" s="5" t="s">
        <v>90</v>
      </c>
      <c r="F343" s="5" t="s">
        <v>91</v>
      </c>
      <c r="G343" s="5" t="s">
        <v>20</v>
      </c>
      <c r="H343" s="5" t="s">
        <v>27</v>
      </c>
      <c r="I343" s="5" t="s">
        <v>23</v>
      </c>
      <c r="J343" s="12">
        <v>0.004814298539390309</v>
      </c>
      <c r="K343" s="12">
        <v>0.004014345312700305</v>
      </c>
      <c r="L343" s="12">
        <v>0.0032143920860102995</v>
      </c>
      <c r="M343" s="12">
        <v>0.0024144388593203055</v>
      </c>
      <c r="N343" s="12">
        <v>0.0016144856326303003</v>
      </c>
      <c r="O343" s="12">
        <v>0.0008145324059402956</v>
      </c>
      <c r="P343" s="12">
        <v>0.0008154566317099989</v>
      </c>
    </row>
    <row r="344" spans="1:16" ht="12.75" customHeight="1">
      <c r="A344" s="5" t="s">
        <v>374</v>
      </c>
      <c r="B344" s="5" t="s">
        <v>89</v>
      </c>
      <c r="C344" s="5" t="s">
        <v>62</v>
      </c>
      <c r="D344" s="5" t="s">
        <v>76</v>
      </c>
      <c r="E344" s="5" t="s">
        <v>90</v>
      </c>
      <c r="F344" s="5" t="s">
        <v>91</v>
      </c>
      <c r="G344" s="5" t="s">
        <v>20</v>
      </c>
      <c r="H344" s="5" t="s">
        <v>27</v>
      </c>
      <c r="I344" s="5" t="s">
        <v>24</v>
      </c>
      <c r="J344" s="12">
        <v>1.2250324615121287E-05</v>
      </c>
      <c r="K344" s="12">
        <v>1.0214786805472424E-05</v>
      </c>
      <c r="L344" s="12">
        <v>8.179248995823562E-06</v>
      </c>
      <c r="M344" s="12">
        <v>6.143711186174726E-06</v>
      </c>
      <c r="N344" s="12">
        <v>4.108173376525865E-06</v>
      </c>
      <c r="O344" s="12">
        <v>2.0726355668770034E-06</v>
      </c>
      <c r="P344" s="12">
        <v>2.074987324999997E-06</v>
      </c>
    </row>
    <row r="345" spans="1:16" ht="12.75" customHeight="1">
      <c r="A345" s="5" t="s">
        <v>374</v>
      </c>
      <c r="B345" s="5" t="s">
        <v>89</v>
      </c>
      <c r="C345" s="5" t="s">
        <v>62</v>
      </c>
      <c r="D345" s="5" t="s">
        <v>76</v>
      </c>
      <c r="E345" s="5" t="s">
        <v>90</v>
      </c>
      <c r="F345" s="5" t="s">
        <v>91</v>
      </c>
      <c r="G345" s="5" t="s">
        <v>20</v>
      </c>
      <c r="H345" s="5" t="s">
        <v>92</v>
      </c>
      <c r="I345" s="5" t="s">
        <v>22</v>
      </c>
      <c r="J345" s="12">
        <v>0</v>
      </c>
      <c r="K345" s="12">
        <v>0</v>
      </c>
      <c r="L345" s="12">
        <v>0</v>
      </c>
      <c r="M345" s="12">
        <v>0</v>
      </c>
      <c r="N345" s="12">
        <v>0</v>
      </c>
      <c r="O345" s="12">
        <v>0</v>
      </c>
      <c r="P345" s="12">
        <v>0</v>
      </c>
    </row>
    <row r="346" spans="1:16" ht="12.75" customHeight="1">
      <c r="A346" s="5" t="s">
        <v>374</v>
      </c>
      <c r="B346" s="5" t="s">
        <v>89</v>
      </c>
      <c r="C346" s="5" t="s">
        <v>62</v>
      </c>
      <c r="D346" s="5" t="s">
        <v>76</v>
      </c>
      <c r="E346" s="5" t="s">
        <v>90</v>
      </c>
      <c r="F346" s="5" t="s">
        <v>91</v>
      </c>
      <c r="G346" s="5" t="s">
        <v>20</v>
      </c>
      <c r="H346" s="5" t="s">
        <v>92</v>
      </c>
      <c r="I346" s="5" t="s">
        <v>23</v>
      </c>
      <c r="J346" s="12">
        <v>0</v>
      </c>
      <c r="K346" s="12">
        <v>0</v>
      </c>
      <c r="L346" s="12">
        <v>0</v>
      </c>
      <c r="M346" s="12">
        <v>0</v>
      </c>
      <c r="N346" s="12">
        <v>0</v>
      </c>
      <c r="O346" s="12">
        <v>0</v>
      </c>
      <c r="P346" s="12">
        <v>0</v>
      </c>
    </row>
    <row r="347" spans="1:16" ht="12.75" customHeight="1">
      <c r="A347" s="5" t="s">
        <v>374</v>
      </c>
      <c r="B347" s="5" t="s">
        <v>89</v>
      </c>
      <c r="C347" s="5" t="s">
        <v>62</v>
      </c>
      <c r="D347" s="5" t="s">
        <v>76</v>
      </c>
      <c r="E347" s="5" t="s">
        <v>90</v>
      </c>
      <c r="F347" s="5" t="s">
        <v>91</v>
      </c>
      <c r="G347" s="5" t="s">
        <v>20</v>
      </c>
      <c r="H347" s="5" t="s">
        <v>92</v>
      </c>
      <c r="I347" s="5" t="s">
        <v>24</v>
      </c>
      <c r="J347" s="12">
        <v>0</v>
      </c>
      <c r="K347" s="12">
        <v>0</v>
      </c>
      <c r="L347" s="12">
        <v>0</v>
      </c>
      <c r="M347" s="12">
        <v>0</v>
      </c>
      <c r="N347" s="12">
        <v>0</v>
      </c>
      <c r="O347" s="12">
        <v>0</v>
      </c>
      <c r="P347" s="12">
        <v>0</v>
      </c>
    </row>
    <row r="348" spans="1:16" ht="12.75" customHeight="1">
      <c r="A348" s="5" t="s">
        <v>374</v>
      </c>
      <c r="B348" s="5" t="s">
        <v>89</v>
      </c>
      <c r="C348" s="5" t="s">
        <v>62</v>
      </c>
      <c r="D348" s="5" t="s">
        <v>76</v>
      </c>
      <c r="E348" s="5" t="s">
        <v>90</v>
      </c>
      <c r="F348" s="5" t="s">
        <v>91</v>
      </c>
      <c r="G348" s="5" t="s">
        <v>20</v>
      </c>
      <c r="H348" s="5" t="s">
        <v>26</v>
      </c>
      <c r="I348" s="5" t="s">
        <v>22</v>
      </c>
      <c r="J348" s="12">
        <v>5.067820366328742E-05</v>
      </c>
      <c r="K348" s="12">
        <v>5.703261178221668E-05</v>
      </c>
      <c r="L348" s="12">
        <v>5.848215612047032E-05</v>
      </c>
      <c r="M348" s="12">
        <v>6.369097526865756E-05</v>
      </c>
      <c r="N348" s="12">
        <v>6.60365187985365E-05</v>
      </c>
      <c r="O348" s="12">
        <v>6.988562806487084E-05</v>
      </c>
      <c r="P348" s="12">
        <v>6.0545726805386936E-05</v>
      </c>
    </row>
    <row r="349" spans="1:16" ht="12.75" customHeight="1">
      <c r="A349" s="5" t="s">
        <v>374</v>
      </c>
      <c r="B349" s="5" t="s">
        <v>89</v>
      </c>
      <c r="C349" s="5" t="s">
        <v>62</v>
      </c>
      <c r="D349" s="5" t="s">
        <v>76</v>
      </c>
      <c r="E349" s="5" t="s">
        <v>90</v>
      </c>
      <c r="F349" s="5" t="s">
        <v>91</v>
      </c>
      <c r="G349" s="5" t="s">
        <v>20</v>
      </c>
      <c r="H349" s="5" t="s">
        <v>26</v>
      </c>
      <c r="I349" s="5" t="s">
        <v>23</v>
      </c>
      <c r="J349" s="12">
        <v>0.13024298341464866</v>
      </c>
      <c r="K349" s="12">
        <v>0.14358638975837124</v>
      </c>
      <c r="L349" s="12">
        <v>0.1502991412296087</v>
      </c>
      <c r="M349" s="12">
        <v>0.16034961249780597</v>
      </c>
      <c r="N349" s="12">
        <v>0.16625479756564876</v>
      </c>
      <c r="O349" s="12">
        <v>0.1759453883709391</v>
      </c>
      <c r="P349" s="12">
        <v>0.15243107505718131</v>
      </c>
    </row>
    <row r="350" spans="1:16" ht="12.75" customHeight="1">
      <c r="A350" s="5" t="s">
        <v>374</v>
      </c>
      <c r="B350" s="5" t="s">
        <v>89</v>
      </c>
      <c r="C350" s="5" t="s">
        <v>62</v>
      </c>
      <c r="D350" s="5" t="s">
        <v>76</v>
      </c>
      <c r="E350" s="5" t="s">
        <v>90</v>
      </c>
      <c r="F350" s="5" t="s">
        <v>91</v>
      </c>
      <c r="G350" s="5" t="s">
        <v>20</v>
      </c>
      <c r="H350" s="5" t="s">
        <v>26</v>
      </c>
      <c r="I350" s="5" t="s">
        <v>24</v>
      </c>
      <c r="J350" s="12">
        <v>7.48106815981862E-05</v>
      </c>
      <c r="K350" s="12">
        <v>8.419099834517701E-05</v>
      </c>
      <c r="L350" s="12">
        <v>8.633080189212285E-05</v>
      </c>
      <c r="M350" s="12">
        <v>9.402001111087546E-05</v>
      </c>
      <c r="N350" s="12">
        <v>9.748248013117292E-05</v>
      </c>
      <c r="O350" s="12">
        <v>0.0001031644985719522</v>
      </c>
      <c r="P350" s="12">
        <v>8.937702528414263E-05</v>
      </c>
    </row>
    <row r="351" spans="1:16" ht="12.75" customHeight="1">
      <c r="A351" s="5" t="s">
        <v>374</v>
      </c>
      <c r="B351" s="5" t="s">
        <v>89</v>
      </c>
      <c r="C351" s="5" t="s">
        <v>62</v>
      </c>
      <c r="D351" s="5" t="s">
        <v>76</v>
      </c>
      <c r="E351" s="5" t="s">
        <v>90</v>
      </c>
      <c r="F351" s="5" t="s">
        <v>91</v>
      </c>
      <c r="G351" s="5" t="s">
        <v>20</v>
      </c>
      <c r="H351" s="5" t="s">
        <v>30</v>
      </c>
      <c r="I351" s="5" t="s">
        <v>22</v>
      </c>
      <c r="J351" s="12">
        <v>0.0004267376499999997</v>
      </c>
      <c r="K351" s="12">
        <v>0.00043388278333333414</v>
      </c>
      <c r="L351" s="12">
        <v>0.0004410279166666667</v>
      </c>
      <c r="M351" s="12">
        <v>0.0004481730499999992</v>
      </c>
      <c r="N351" s="12">
        <v>0.0004553181833333336</v>
      </c>
      <c r="O351" s="12">
        <v>0.000462463316666666</v>
      </c>
      <c r="P351" s="12">
        <v>0.0005456635416666671</v>
      </c>
    </row>
    <row r="352" spans="1:16" ht="12.75" customHeight="1">
      <c r="A352" s="5" t="s">
        <v>374</v>
      </c>
      <c r="B352" s="5" t="s">
        <v>89</v>
      </c>
      <c r="C352" s="5" t="s">
        <v>62</v>
      </c>
      <c r="D352" s="5" t="s">
        <v>76</v>
      </c>
      <c r="E352" s="5" t="s">
        <v>90</v>
      </c>
      <c r="F352" s="5" t="s">
        <v>91</v>
      </c>
      <c r="G352" s="5" t="s">
        <v>20</v>
      </c>
      <c r="H352" s="5" t="s">
        <v>30</v>
      </c>
      <c r="I352" s="5" t="s">
        <v>23</v>
      </c>
      <c r="J352" s="12">
        <v>0.6911957774025392</v>
      </c>
      <c r="K352" s="12">
        <v>0.7027688973018003</v>
      </c>
      <c r="L352" s="12">
        <v>0.7143420172010583</v>
      </c>
      <c r="M352" s="12">
        <v>0.7259151371003161</v>
      </c>
      <c r="N352" s="12">
        <v>0.7374882569995771</v>
      </c>
      <c r="O352" s="12">
        <v>0.7490613768988351</v>
      </c>
      <c r="P352" s="12">
        <v>0.8838224981613764</v>
      </c>
    </row>
    <row r="353" spans="1:16" ht="12.75" customHeight="1">
      <c r="A353" s="5" t="s">
        <v>374</v>
      </c>
      <c r="B353" s="5" t="s">
        <v>89</v>
      </c>
      <c r="C353" s="5" t="s">
        <v>62</v>
      </c>
      <c r="D353" s="5" t="s">
        <v>76</v>
      </c>
      <c r="E353" s="5" t="s">
        <v>90</v>
      </c>
      <c r="F353" s="5" t="s">
        <v>91</v>
      </c>
      <c r="G353" s="5" t="s">
        <v>20</v>
      </c>
      <c r="H353" s="5" t="s">
        <v>30</v>
      </c>
      <c r="I353" s="5" t="s">
        <v>24</v>
      </c>
      <c r="J353" s="12">
        <v>0.0012598921095238087</v>
      </c>
      <c r="K353" s="12">
        <v>0.0012809872650793675</v>
      </c>
      <c r="L353" s="12">
        <v>0.0013020824206349205</v>
      </c>
      <c r="M353" s="12">
        <v>0.001323177576190474</v>
      </c>
      <c r="N353" s="12">
        <v>0.0013442727317460326</v>
      </c>
      <c r="O353" s="12">
        <v>0.0013653678873015854</v>
      </c>
      <c r="P353" s="12">
        <v>0.0016110066468253985</v>
      </c>
    </row>
    <row r="354" spans="1:16" ht="12.75" customHeight="1">
      <c r="A354" s="5" t="s">
        <v>374</v>
      </c>
      <c r="B354" s="5" t="s">
        <v>89</v>
      </c>
      <c r="C354" s="5" t="s">
        <v>62</v>
      </c>
      <c r="D354" s="5" t="s">
        <v>76</v>
      </c>
      <c r="E354" s="5" t="s">
        <v>90</v>
      </c>
      <c r="F354" s="5" t="s">
        <v>91</v>
      </c>
      <c r="G354" s="5" t="s">
        <v>20</v>
      </c>
      <c r="H354" s="5" t="s">
        <v>33</v>
      </c>
      <c r="I354" s="5" t="s">
        <v>22</v>
      </c>
      <c r="J354" s="12">
        <v>5.2805001330404015E-05</v>
      </c>
      <c r="K354" s="12">
        <v>5.5188074757429584E-05</v>
      </c>
      <c r="L354" s="12">
        <v>5.7571148184455146E-05</v>
      </c>
      <c r="M354" s="12">
        <v>5.995422161148072E-05</v>
      </c>
      <c r="N354" s="12">
        <v>6.233729503850639E-05</v>
      </c>
      <c r="O354" s="12">
        <v>6.472036846553193E-05</v>
      </c>
      <c r="P354" s="12">
        <v>4.619854834199994E-05</v>
      </c>
    </row>
    <row r="355" spans="1:16" ht="12.75" customHeight="1">
      <c r="A355" s="5" t="s">
        <v>374</v>
      </c>
      <c r="B355" s="5" t="s">
        <v>89</v>
      </c>
      <c r="C355" s="5" t="s">
        <v>62</v>
      </c>
      <c r="D355" s="5" t="s">
        <v>76</v>
      </c>
      <c r="E355" s="5" t="s">
        <v>90</v>
      </c>
      <c r="F355" s="5" t="s">
        <v>91</v>
      </c>
      <c r="G355" s="5" t="s">
        <v>20</v>
      </c>
      <c r="H355" s="5" t="s">
        <v>33</v>
      </c>
      <c r="I355" s="5" t="s">
        <v>23</v>
      </c>
      <c r="J355" s="12">
        <v>0.06599733348500256</v>
      </c>
      <c r="K355" s="12">
        <v>0.06897577279416127</v>
      </c>
      <c r="L355" s="12">
        <v>0.07195421210332001</v>
      </c>
      <c r="M355" s="12">
        <v>0.07493265141247873</v>
      </c>
      <c r="N355" s="12">
        <v>0.07791109072163759</v>
      </c>
      <c r="O355" s="12">
        <v>0.08088953003079631</v>
      </c>
      <c r="P355" s="12">
        <v>0.057740383006002156</v>
      </c>
    </row>
    <row r="356" spans="1:16" ht="12.75" customHeight="1">
      <c r="A356" s="5" t="s">
        <v>374</v>
      </c>
      <c r="B356" s="5" t="s">
        <v>89</v>
      </c>
      <c r="C356" s="5" t="s">
        <v>62</v>
      </c>
      <c r="D356" s="5" t="s">
        <v>76</v>
      </c>
      <c r="E356" s="5" t="s">
        <v>90</v>
      </c>
      <c r="F356" s="5" t="s">
        <v>91</v>
      </c>
      <c r="G356" s="5" t="s">
        <v>20</v>
      </c>
      <c r="H356" s="5" t="s">
        <v>33</v>
      </c>
      <c r="I356" s="5" t="s">
        <v>24</v>
      </c>
      <c r="J356" s="12">
        <v>0.00015590048011833565</v>
      </c>
      <c r="K356" s="12">
        <v>0.00016293622071241116</v>
      </c>
      <c r="L356" s="12">
        <v>0.00016997196130648663</v>
      </c>
      <c r="M356" s="12">
        <v>0.00017700770190056213</v>
      </c>
      <c r="N356" s="12">
        <v>0.00018404344249463788</v>
      </c>
      <c r="O356" s="12">
        <v>0.00019107918308871338</v>
      </c>
      <c r="P356" s="12">
        <v>0.00013639571415257127</v>
      </c>
    </row>
    <row r="357" spans="1:16" ht="12.75" customHeight="1">
      <c r="A357" s="5" t="s">
        <v>374</v>
      </c>
      <c r="B357" s="5" t="s">
        <v>89</v>
      </c>
      <c r="C357" s="5" t="s">
        <v>62</v>
      </c>
      <c r="D357" s="5" t="s">
        <v>76</v>
      </c>
      <c r="E357" s="5" t="s">
        <v>90</v>
      </c>
      <c r="F357" s="5" t="s">
        <v>91</v>
      </c>
      <c r="G357" s="5" t="s">
        <v>20</v>
      </c>
      <c r="H357" s="5" t="s">
        <v>61</v>
      </c>
      <c r="I357" s="5" t="s">
        <v>22</v>
      </c>
      <c r="J357" s="12">
        <v>8.446508056625688E-05</v>
      </c>
      <c r="K357" s="12">
        <v>0.00010000193514951381</v>
      </c>
      <c r="L357" s="12">
        <v>0.0001155387897327707</v>
      </c>
      <c r="M357" s="12">
        <v>0.00013107564431602743</v>
      </c>
      <c r="N357" s="12">
        <v>0.00014661249889928436</v>
      </c>
      <c r="O357" s="12">
        <v>0.00016214935348254127</v>
      </c>
      <c r="P357" s="12">
        <v>0.0001491437281003485</v>
      </c>
    </row>
    <row r="358" spans="1:16" ht="12.75" customHeight="1">
      <c r="A358" s="5" t="s">
        <v>374</v>
      </c>
      <c r="B358" s="5" t="s">
        <v>89</v>
      </c>
      <c r="C358" s="5" t="s">
        <v>62</v>
      </c>
      <c r="D358" s="5" t="s">
        <v>76</v>
      </c>
      <c r="E358" s="5" t="s">
        <v>90</v>
      </c>
      <c r="F358" s="5" t="s">
        <v>91</v>
      </c>
      <c r="G358" s="5" t="s">
        <v>20</v>
      </c>
      <c r="H358" s="5" t="s">
        <v>61</v>
      </c>
      <c r="I358" s="5" t="s">
        <v>23</v>
      </c>
      <c r="J358" s="12">
        <v>0.09137898448387904</v>
      </c>
      <c r="K358" s="12">
        <v>0.1081876110118326</v>
      </c>
      <c r="L358" s="12">
        <v>0.12499623753978614</v>
      </c>
      <c r="M358" s="12">
        <v>0.14180486406773948</v>
      </c>
      <c r="N358" s="12">
        <v>0.15861349059569302</v>
      </c>
      <c r="O358" s="12">
        <v>0.17542211712364658</v>
      </c>
      <c r="P358" s="12">
        <v>0.1613519140049709</v>
      </c>
    </row>
    <row r="359" spans="1:16" ht="12.75" customHeight="1">
      <c r="A359" s="5" t="s">
        <v>374</v>
      </c>
      <c r="B359" s="5" t="s">
        <v>89</v>
      </c>
      <c r="C359" s="5" t="s">
        <v>62</v>
      </c>
      <c r="D359" s="5" t="s">
        <v>76</v>
      </c>
      <c r="E359" s="5" t="s">
        <v>90</v>
      </c>
      <c r="F359" s="5" t="s">
        <v>91</v>
      </c>
      <c r="G359" s="5" t="s">
        <v>20</v>
      </c>
      <c r="H359" s="5" t="s">
        <v>61</v>
      </c>
      <c r="I359" s="5" t="s">
        <v>24</v>
      </c>
      <c r="J359" s="12">
        <v>0.0002493730950051394</v>
      </c>
      <c r="K359" s="12">
        <v>0.00029524380853665976</v>
      </c>
      <c r="L359" s="12">
        <v>0.0003411145220681802</v>
      </c>
      <c r="M359" s="12">
        <v>0.0003869852355997001</v>
      </c>
      <c r="N359" s="12">
        <v>0.0004328559491312205</v>
      </c>
      <c r="O359" s="12">
        <v>0.0004787266626627409</v>
      </c>
      <c r="P359" s="12">
        <v>0.00044032910201055267</v>
      </c>
    </row>
    <row r="360" spans="1:16" ht="12.75" customHeight="1">
      <c r="A360" s="5" t="s">
        <v>375</v>
      </c>
      <c r="B360" s="5" t="s">
        <v>89</v>
      </c>
      <c r="C360" s="5" t="s">
        <v>62</v>
      </c>
      <c r="D360" s="5" t="s">
        <v>76</v>
      </c>
      <c r="E360" s="5" t="s">
        <v>90</v>
      </c>
      <c r="F360" s="5" t="s">
        <v>94</v>
      </c>
      <c r="G360" s="5" t="s">
        <v>20</v>
      </c>
      <c r="H360" s="5" t="s">
        <v>26</v>
      </c>
      <c r="I360" s="5" t="s">
        <v>22</v>
      </c>
      <c r="J360" s="12">
        <v>6.285244356641063E-05</v>
      </c>
      <c r="K360" s="12">
        <v>3.494385130961394E-05</v>
      </c>
      <c r="L360" s="12">
        <v>4.664331429232399E-05</v>
      </c>
      <c r="M360" s="12">
        <v>3.900982400946383E-05</v>
      </c>
      <c r="N360" s="12">
        <v>1.5908001449867896E-05</v>
      </c>
      <c r="O360" s="12">
        <v>2.9642562923358172E-06</v>
      </c>
      <c r="P360" s="12">
        <v>4.416785425144026E-05</v>
      </c>
    </row>
    <row r="361" spans="1:16" ht="12.75" customHeight="1">
      <c r="A361" s="5" t="s">
        <v>375</v>
      </c>
      <c r="B361" s="5" t="s">
        <v>89</v>
      </c>
      <c r="C361" s="5" t="s">
        <v>62</v>
      </c>
      <c r="D361" s="5" t="s">
        <v>76</v>
      </c>
      <c r="E361" s="5" t="s">
        <v>90</v>
      </c>
      <c r="F361" s="5" t="s">
        <v>94</v>
      </c>
      <c r="G361" s="5" t="s">
        <v>20</v>
      </c>
      <c r="H361" s="5" t="s">
        <v>26</v>
      </c>
      <c r="I361" s="5" t="s">
        <v>23</v>
      </c>
      <c r="J361" s="12">
        <v>0.1615307799656753</v>
      </c>
      <c r="K361" s="12">
        <v>0.08797530565425186</v>
      </c>
      <c r="L361" s="12">
        <v>0.11987331773127266</v>
      </c>
      <c r="M361" s="12">
        <v>0.09821187597049298</v>
      </c>
      <c r="N361" s="12">
        <v>0.04005028745973883</v>
      </c>
      <c r="O361" s="12">
        <v>0.007462868103609268</v>
      </c>
      <c r="P361" s="12">
        <v>0.11119783115588795</v>
      </c>
    </row>
    <row r="362" spans="1:16" ht="12.75" customHeight="1">
      <c r="A362" s="5" t="s">
        <v>375</v>
      </c>
      <c r="B362" s="5" t="s">
        <v>89</v>
      </c>
      <c r="C362" s="5" t="s">
        <v>62</v>
      </c>
      <c r="D362" s="5" t="s">
        <v>76</v>
      </c>
      <c r="E362" s="5" t="s">
        <v>90</v>
      </c>
      <c r="F362" s="5" t="s">
        <v>94</v>
      </c>
      <c r="G362" s="5" t="s">
        <v>20</v>
      </c>
      <c r="H362" s="5" t="s">
        <v>26</v>
      </c>
      <c r="I362" s="5" t="s">
        <v>24</v>
      </c>
      <c r="J362" s="12">
        <v>9.278217859803474E-05</v>
      </c>
      <c r="K362" s="12">
        <v>5.1583780504668204E-05</v>
      </c>
      <c r="L362" s="12">
        <v>6.885441633628781E-05</v>
      </c>
      <c r="M362" s="12">
        <v>5.758593068063708E-05</v>
      </c>
      <c r="N362" s="12">
        <v>2.3483240235519275E-05</v>
      </c>
      <c r="O362" s="12">
        <v>4.375806907733825E-06</v>
      </c>
      <c r="P362" s="12">
        <v>6.520016579974516E-05</v>
      </c>
    </row>
    <row r="363" spans="1:16" ht="12.75" customHeight="1">
      <c r="A363" s="5" t="s">
        <v>375</v>
      </c>
      <c r="B363" s="5" t="s">
        <v>89</v>
      </c>
      <c r="C363" s="5" t="s">
        <v>62</v>
      </c>
      <c r="D363" s="5" t="s">
        <v>76</v>
      </c>
      <c r="E363" s="5" t="s">
        <v>90</v>
      </c>
      <c r="F363" s="5" t="s">
        <v>95</v>
      </c>
      <c r="G363" s="5" t="s">
        <v>20</v>
      </c>
      <c r="H363" s="5" t="s">
        <v>26</v>
      </c>
      <c r="I363" s="5" t="s">
        <v>22</v>
      </c>
      <c r="J363" s="12">
        <v>0.00023030562364869536</v>
      </c>
      <c r="K363" s="12">
        <v>0.00021711757406866862</v>
      </c>
      <c r="L363" s="12">
        <v>0.00022778667095467613</v>
      </c>
      <c r="M363" s="12">
        <v>0.00020635522253871933</v>
      </c>
      <c r="N363" s="12">
        <v>0.0002088124879123959</v>
      </c>
      <c r="O363" s="12">
        <v>0.00020825539430785564</v>
      </c>
      <c r="P363" s="12">
        <v>0.00019891055194856037</v>
      </c>
    </row>
    <row r="364" spans="1:16" ht="12.75" customHeight="1">
      <c r="A364" s="5" t="s">
        <v>375</v>
      </c>
      <c r="B364" s="5" t="s">
        <v>89</v>
      </c>
      <c r="C364" s="5" t="s">
        <v>62</v>
      </c>
      <c r="D364" s="5" t="s">
        <v>76</v>
      </c>
      <c r="E364" s="5" t="s">
        <v>90</v>
      </c>
      <c r="F364" s="5" t="s">
        <v>95</v>
      </c>
      <c r="G364" s="5" t="s">
        <v>20</v>
      </c>
      <c r="H364" s="5" t="s">
        <v>26</v>
      </c>
      <c r="I364" s="5" t="s">
        <v>23</v>
      </c>
      <c r="J364" s="12">
        <v>0.5918854527771471</v>
      </c>
      <c r="K364" s="12">
        <v>0.5466193400481195</v>
      </c>
      <c r="L364" s="12">
        <v>0.5854117443535176</v>
      </c>
      <c r="M364" s="12">
        <v>0.5195238388391471</v>
      </c>
      <c r="N364" s="12">
        <v>0.5257102969489699</v>
      </c>
      <c r="O364" s="12">
        <v>0.5243077474788728</v>
      </c>
      <c r="P364" s="12">
        <v>0.5007809943581137</v>
      </c>
    </row>
    <row r="365" spans="1:16" ht="12.75" customHeight="1">
      <c r="A365" s="5" t="s">
        <v>375</v>
      </c>
      <c r="B365" s="5" t="s">
        <v>89</v>
      </c>
      <c r="C365" s="5" t="s">
        <v>62</v>
      </c>
      <c r="D365" s="5" t="s">
        <v>76</v>
      </c>
      <c r="E365" s="5" t="s">
        <v>90</v>
      </c>
      <c r="F365" s="5" t="s">
        <v>95</v>
      </c>
      <c r="G365" s="5" t="s">
        <v>20</v>
      </c>
      <c r="H365" s="5" t="s">
        <v>26</v>
      </c>
      <c r="I365" s="5" t="s">
        <v>24</v>
      </c>
      <c r="J365" s="12">
        <v>0.0003399749682433122</v>
      </c>
      <c r="K365" s="12">
        <v>0.00032050689505374897</v>
      </c>
      <c r="L365" s="12">
        <v>0.00033625651426642664</v>
      </c>
      <c r="M365" s="12">
        <v>0.00030461961422382377</v>
      </c>
      <c r="N365" s="12">
        <v>0.0003082470059659177</v>
      </c>
      <c r="O365" s="12">
        <v>0.0003074246296925488</v>
      </c>
      <c r="P365" s="12">
        <v>0.0002936298624002558</v>
      </c>
    </row>
    <row r="366" spans="1:16" ht="12.75" customHeight="1">
      <c r="A366" s="5" t="s">
        <v>375</v>
      </c>
      <c r="B366" s="5" t="s">
        <v>89</v>
      </c>
      <c r="C366" s="5" t="s">
        <v>62</v>
      </c>
      <c r="D366" s="5" t="s">
        <v>76</v>
      </c>
      <c r="E366" s="5" t="s">
        <v>90</v>
      </c>
      <c r="F366" s="5" t="s">
        <v>19</v>
      </c>
      <c r="G366" s="5" t="s">
        <v>20</v>
      </c>
      <c r="H366" s="5" t="s">
        <v>26</v>
      </c>
      <c r="I366" s="5" t="s">
        <v>22</v>
      </c>
      <c r="J366" s="12">
        <v>0.00028639279633671207</v>
      </c>
      <c r="K366" s="12">
        <v>0.00026284041721778443</v>
      </c>
      <c r="L366" s="12">
        <v>0.0003105088438795286</v>
      </c>
      <c r="M366" s="12">
        <v>0.0002601500247313428</v>
      </c>
      <c r="N366" s="12">
        <v>0.0002665616660014629</v>
      </c>
      <c r="O366" s="12">
        <v>0.00029347936273513</v>
      </c>
      <c r="P366" s="12">
        <v>0.00028999360009461365</v>
      </c>
    </row>
    <row r="367" spans="1:16" ht="12.75" customHeight="1">
      <c r="A367" s="5" t="s">
        <v>375</v>
      </c>
      <c r="B367" s="5" t="s">
        <v>89</v>
      </c>
      <c r="C367" s="5" t="s">
        <v>62</v>
      </c>
      <c r="D367" s="5" t="s">
        <v>76</v>
      </c>
      <c r="E367" s="5" t="s">
        <v>90</v>
      </c>
      <c r="F367" s="5" t="s">
        <v>19</v>
      </c>
      <c r="G367" s="5" t="s">
        <v>20</v>
      </c>
      <c r="H367" s="5" t="s">
        <v>26</v>
      </c>
      <c r="I367" s="5" t="s">
        <v>23</v>
      </c>
      <c r="J367" s="12">
        <v>0.73602948658535</v>
      </c>
      <c r="K367" s="12">
        <v>0.6617320408716316</v>
      </c>
      <c r="L367" s="12">
        <v>0.7980077287703885</v>
      </c>
      <c r="M367" s="12">
        <v>0.654958657502195</v>
      </c>
      <c r="N367" s="12">
        <v>0.6711007276903499</v>
      </c>
      <c r="O367" s="12">
        <v>0.738869233705063</v>
      </c>
      <c r="P367" s="12">
        <v>0.7300934112858202</v>
      </c>
    </row>
    <row r="368" spans="1:16" ht="12.75" customHeight="1">
      <c r="A368" s="5" t="s">
        <v>375</v>
      </c>
      <c r="B368" s="5" t="s">
        <v>89</v>
      </c>
      <c r="C368" s="5" t="s">
        <v>62</v>
      </c>
      <c r="D368" s="5" t="s">
        <v>76</v>
      </c>
      <c r="E368" s="5" t="s">
        <v>90</v>
      </c>
      <c r="F368" s="5" t="s">
        <v>19</v>
      </c>
      <c r="G368" s="5" t="s">
        <v>20</v>
      </c>
      <c r="H368" s="5" t="s">
        <v>26</v>
      </c>
      <c r="I368" s="5" t="s">
        <v>24</v>
      </c>
      <c r="J368" s="12">
        <v>0.00042277031840181305</v>
      </c>
      <c r="K368" s="12">
        <v>0.0003880025206548247</v>
      </c>
      <c r="L368" s="12">
        <v>0.0004583701981078756</v>
      </c>
      <c r="M368" s="12">
        <v>0.0003840309888891251</v>
      </c>
      <c r="N368" s="12">
        <v>0.00039349579266882625</v>
      </c>
      <c r="O368" s="12">
        <v>0.000433231440228049</v>
      </c>
      <c r="P368" s="12">
        <v>0.0004280857906158582</v>
      </c>
    </row>
    <row r="369" spans="1:16" ht="12.75" customHeight="1">
      <c r="A369" s="5" t="s">
        <v>375</v>
      </c>
      <c r="B369" s="5" t="s">
        <v>96</v>
      </c>
      <c r="C369" s="5" t="s">
        <v>62</v>
      </c>
      <c r="D369" s="5" t="s">
        <v>76</v>
      </c>
      <c r="E369" s="5" t="s">
        <v>97</v>
      </c>
      <c r="F369" s="5" t="s">
        <v>19</v>
      </c>
      <c r="G369" s="5" t="s">
        <v>20</v>
      </c>
      <c r="H369" s="5" t="s">
        <v>26</v>
      </c>
      <c r="I369" s="5" t="s">
        <v>22</v>
      </c>
      <c r="J369" s="12">
        <v>0.00018008463772853565</v>
      </c>
      <c r="K369" s="12">
        <v>0.00019133280357424743</v>
      </c>
      <c r="L369" s="12">
        <v>0.0002073769330880715</v>
      </c>
      <c r="M369" s="12">
        <v>0.00012453084800642309</v>
      </c>
      <c r="N369" s="12">
        <v>0.0001064918115243288</v>
      </c>
      <c r="O369" s="12">
        <v>0.00010649154811247385</v>
      </c>
      <c r="P369" s="12">
        <v>0.00010237757250000027</v>
      </c>
    </row>
    <row r="370" spans="1:16" ht="12.75" customHeight="1">
      <c r="A370" s="5" t="s">
        <v>375</v>
      </c>
      <c r="B370" s="5" t="s">
        <v>96</v>
      </c>
      <c r="C370" s="5" t="s">
        <v>62</v>
      </c>
      <c r="D370" s="5" t="s">
        <v>76</v>
      </c>
      <c r="E370" s="5" t="s">
        <v>97</v>
      </c>
      <c r="F370" s="5" t="s">
        <v>19</v>
      </c>
      <c r="G370" s="5" t="s">
        <v>20</v>
      </c>
      <c r="H370" s="5" t="s">
        <v>26</v>
      </c>
      <c r="I370" s="5" t="s">
        <v>23</v>
      </c>
      <c r="J370" s="12">
        <v>0.4628175189623366</v>
      </c>
      <c r="K370" s="12">
        <v>0.481703110712879</v>
      </c>
      <c r="L370" s="12">
        <v>0.5329587180363436</v>
      </c>
      <c r="M370" s="12">
        <v>0.31352123495712325</v>
      </c>
      <c r="N370" s="12">
        <v>0.2681058131091078</v>
      </c>
      <c r="O370" s="12">
        <v>0.2681051499384044</v>
      </c>
      <c r="P370" s="12">
        <v>0.25774772657500067</v>
      </c>
    </row>
    <row r="371" spans="1:16" ht="12.75" customHeight="1">
      <c r="A371" s="5" t="s">
        <v>375</v>
      </c>
      <c r="B371" s="5" t="s">
        <v>96</v>
      </c>
      <c r="C371" s="5" t="s">
        <v>62</v>
      </c>
      <c r="D371" s="5" t="s">
        <v>76</v>
      </c>
      <c r="E371" s="5" t="s">
        <v>97</v>
      </c>
      <c r="F371" s="5" t="s">
        <v>19</v>
      </c>
      <c r="G371" s="5" t="s">
        <v>20</v>
      </c>
      <c r="H371" s="5" t="s">
        <v>26</v>
      </c>
      <c r="I371" s="5" t="s">
        <v>24</v>
      </c>
      <c r="J371" s="12">
        <v>0.00026583922712307645</v>
      </c>
      <c r="K371" s="12">
        <v>0.00028244366241912715</v>
      </c>
      <c r="L371" s="12">
        <v>0.00030612785360620076</v>
      </c>
      <c r="M371" s="12">
        <v>0.00018383125181900553</v>
      </c>
      <c r="N371" s="12">
        <v>0.00015720219796448538</v>
      </c>
      <c r="O371" s="12">
        <v>0.0001572018091184138</v>
      </c>
      <c r="P371" s="12">
        <v>0.0001511287975000004</v>
      </c>
    </row>
    <row r="372" spans="1:16" ht="12.75" customHeight="1">
      <c r="A372" s="5" t="s">
        <v>375</v>
      </c>
      <c r="B372" s="5" t="s">
        <v>98</v>
      </c>
      <c r="C372" s="5" t="s">
        <v>62</v>
      </c>
      <c r="D372" s="5" t="s">
        <v>76</v>
      </c>
      <c r="E372" s="5" t="s">
        <v>99</v>
      </c>
      <c r="F372" s="5" t="s">
        <v>19</v>
      </c>
      <c r="G372" s="5" t="s">
        <v>20</v>
      </c>
      <c r="H372" s="5" t="s">
        <v>26</v>
      </c>
      <c r="I372" s="5" t="s">
        <v>22</v>
      </c>
      <c r="J372" s="12">
        <v>2.2910475264444545E-05</v>
      </c>
      <c r="K372" s="12">
        <v>1.7145212699999997E-05</v>
      </c>
      <c r="L372" s="12">
        <v>2.134330589999999E-05</v>
      </c>
      <c r="M372" s="12">
        <v>1.1327034599999993E-05</v>
      </c>
      <c r="N372" s="12">
        <v>1.2228764065160241E-05</v>
      </c>
      <c r="O372" s="12">
        <v>1.1262560423450066E-05</v>
      </c>
      <c r="P372" s="12">
        <v>1.154198640000004E-05</v>
      </c>
    </row>
    <row r="373" spans="1:16" ht="12.75" customHeight="1">
      <c r="A373" s="5" t="s">
        <v>375</v>
      </c>
      <c r="B373" s="5" t="s">
        <v>98</v>
      </c>
      <c r="C373" s="5" t="s">
        <v>62</v>
      </c>
      <c r="D373" s="5" t="s">
        <v>76</v>
      </c>
      <c r="E373" s="5" t="s">
        <v>99</v>
      </c>
      <c r="F373" s="5" t="s">
        <v>19</v>
      </c>
      <c r="G373" s="5" t="s">
        <v>20</v>
      </c>
      <c r="H373" s="5" t="s">
        <v>26</v>
      </c>
      <c r="I373" s="5" t="s">
        <v>23</v>
      </c>
      <c r="J373" s="12">
        <v>0.058879921429622485</v>
      </c>
      <c r="K373" s="12">
        <v>0.04316511406899999</v>
      </c>
      <c r="L373" s="12">
        <v>0.054852296162999976</v>
      </c>
      <c r="M373" s="12">
        <v>0.028517158061999975</v>
      </c>
      <c r="N373" s="12">
        <v>0.030787369339286757</v>
      </c>
      <c r="O373" s="12">
        <v>0.02835483664703833</v>
      </c>
      <c r="P373" s="12">
        <v>0.0290583248080001</v>
      </c>
    </row>
    <row r="374" spans="1:16" ht="12.75" customHeight="1">
      <c r="A374" s="5" t="s">
        <v>375</v>
      </c>
      <c r="B374" s="5" t="s">
        <v>98</v>
      </c>
      <c r="C374" s="5" t="s">
        <v>62</v>
      </c>
      <c r="D374" s="5" t="s">
        <v>76</v>
      </c>
      <c r="E374" s="5" t="s">
        <v>99</v>
      </c>
      <c r="F374" s="5" t="s">
        <v>19</v>
      </c>
      <c r="G374" s="5" t="s">
        <v>20</v>
      </c>
      <c r="H374" s="5" t="s">
        <v>26</v>
      </c>
      <c r="I374" s="5" t="s">
        <v>24</v>
      </c>
      <c r="J374" s="12">
        <v>3.382022539037052E-05</v>
      </c>
      <c r="K374" s="12">
        <v>2.53095997E-05</v>
      </c>
      <c r="L374" s="12">
        <v>3.150678489999998E-05</v>
      </c>
      <c r="M374" s="12">
        <v>1.6720860599999988E-05</v>
      </c>
      <c r="N374" s="12">
        <v>1.8051985048569877E-05</v>
      </c>
      <c r="O374" s="12">
        <v>1.6625684434616764E-05</v>
      </c>
      <c r="P374" s="12">
        <v>1.7038170400000058E-05</v>
      </c>
    </row>
    <row r="375" spans="1:16" ht="12.75" customHeight="1">
      <c r="A375" s="5" t="s">
        <v>375</v>
      </c>
      <c r="B375" s="5" t="s">
        <v>98</v>
      </c>
      <c r="C375" s="5" t="s">
        <v>62</v>
      </c>
      <c r="D375" s="5" t="s">
        <v>76</v>
      </c>
      <c r="E375" s="5" t="s">
        <v>100</v>
      </c>
      <c r="F375" s="5" t="s">
        <v>101</v>
      </c>
      <c r="G375" s="5" t="s">
        <v>20</v>
      </c>
      <c r="H375" s="5" t="s">
        <v>26</v>
      </c>
      <c r="I375" s="5" t="s">
        <v>22</v>
      </c>
      <c r="J375" s="12">
        <v>0.00035078780988067736</v>
      </c>
      <c r="K375" s="12">
        <v>0.0001546144161416777</v>
      </c>
      <c r="L375" s="12">
        <v>0.0001669773727759541</v>
      </c>
      <c r="M375" s="12">
        <v>0.0001414637858256065</v>
      </c>
      <c r="N375" s="12">
        <v>0.00012629819719425455</v>
      </c>
      <c r="O375" s="12">
        <v>0.00013220473560594855</v>
      </c>
      <c r="P375" s="12">
        <v>0.00014074979730000032</v>
      </c>
    </row>
    <row r="376" spans="1:16" ht="12.75" customHeight="1">
      <c r="A376" s="5" t="s">
        <v>375</v>
      </c>
      <c r="B376" s="5" t="s">
        <v>98</v>
      </c>
      <c r="C376" s="5" t="s">
        <v>62</v>
      </c>
      <c r="D376" s="5" t="s">
        <v>76</v>
      </c>
      <c r="E376" s="5" t="s">
        <v>100</v>
      </c>
      <c r="F376" s="5" t="s">
        <v>101</v>
      </c>
      <c r="G376" s="5" t="s">
        <v>20</v>
      </c>
      <c r="H376" s="5" t="s">
        <v>26</v>
      </c>
      <c r="I376" s="5" t="s">
        <v>23</v>
      </c>
      <c r="J376" s="12">
        <v>0.9015246713933409</v>
      </c>
      <c r="K376" s="12">
        <v>0.38926019911478577</v>
      </c>
      <c r="L376" s="12">
        <v>0.429131848034202</v>
      </c>
      <c r="M376" s="12">
        <v>0.3561519217428484</v>
      </c>
      <c r="N376" s="12">
        <v>0.31797074693620186</v>
      </c>
      <c r="O376" s="12">
        <v>0.33284116054697627</v>
      </c>
      <c r="P376" s="12">
        <v>0.3543543706310008</v>
      </c>
    </row>
    <row r="377" spans="1:16" ht="12.75" customHeight="1">
      <c r="A377" s="5" t="s">
        <v>375</v>
      </c>
      <c r="B377" s="5" t="s">
        <v>98</v>
      </c>
      <c r="C377" s="5" t="s">
        <v>62</v>
      </c>
      <c r="D377" s="5" t="s">
        <v>76</v>
      </c>
      <c r="E377" s="5" t="s">
        <v>100</v>
      </c>
      <c r="F377" s="5" t="s">
        <v>101</v>
      </c>
      <c r="G377" s="5" t="s">
        <v>20</v>
      </c>
      <c r="H377" s="5" t="s">
        <v>26</v>
      </c>
      <c r="I377" s="5" t="s">
        <v>24</v>
      </c>
      <c r="J377" s="12">
        <v>0.0005178296241095713</v>
      </c>
      <c r="K377" s="12">
        <v>0.0002282403285900957</v>
      </c>
      <c r="L377" s="12">
        <v>0.0002464904074311703</v>
      </c>
      <c r="M377" s="12">
        <v>0.00020882749336160962</v>
      </c>
      <c r="N377" s="12">
        <v>0.0001864401958581853</v>
      </c>
      <c r="O377" s="12">
        <v>0.00019515937160878121</v>
      </c>
      <c r="P377" s="12">
        <v>0.00020777351030000046</v>
      </c>
    </row>
    <row r="378" spans="1:16" ht="12.75" customHeight="1">
      <c r="A378" s="5" t="s">
        <v>375</v>
      </c>
      <c r="B378" s="5" t="s">
        <v>98</v>
      </c>
      <c r="C378" s="5" t="s">
        <v>62</v>
      </c>
      <c r="D378" s="5" t="s">
        <v>76</v>
      </c>
      <c r="E378" s="5" t="s">
        <v>100</v>
      </c>
      <c r="F378" s="5" t="s">
        <v>102</v>
      </c>
      <c r="G378" s="5" t="s">
        <v>20</v>
      </c>
      <c r="H378" s="5" t="s">
        <v>26</v>
      </c>
      <c r="I378" s="5" t="s">
        <v>22</v>
      </c>
      <c r="J378" s="12">
        <v>0.00026325599999999893</v>
      </c>
      <c r="K378" s="12">
        <v>0.0002792375270999998</v>
      </c>
      <c r="L378" s="12">
        <v>0.00028619020079999916</v>
      </c>
      <c r="M378" s="12">
        <v>0.00019485979799999998</v>
      </c>
      <c r="N378" s="12">
        <v>0.00020557032720000003</v>
      </c>
      <c r="O378" s="12">
        <v>0.0002079840000000004</v>
      </c>
      <c r="P378" s="12">
        <v>0.00019941600000000063</v>
      </c>
    </row>
    <row r="379" spans="1:16" ht="12.75" customHeight="1">
      <c r="A379" s="5" t="s">
        <v>375</v>
      </c>
      <c r="B379" s="5" t="s">
        <v>98</v>
      </c>
      <c r="C379" s="5" t="s">
        <v>62</v>
      </c>
      <c r="D379" s="5" t="s">
        <v>76</v>
      </c>
      <c r="E379" s="5" t="s">
        <v>100</v>
      </c>
      <c r="F379" s="5" t="s">
        <v>102</v>
      </c>
      <c r="G379" s="5" t="s">
        <v>20</v>
      </c>
      <c r="H379" s="5" t="s">
        <v>26</v>
      </c>
      <c r="I379" s="5" t="s">
        <v>23</v>
      </c>
      <c r="J379" s="12">
        <v>0.6765679199999973</v>
      </c>
      <c r="K379" s="12">
        <v>0.7030137170369996</v>
      </c>
      <c r="L379" s="12">
        <v>0.7355088160559978</v>
      </c>
      <c r="M379" s="12">
        <v>0.4905827390599999</v>
      </c>
      <c r="N379" s="12">
        <v>0.5175477713840001</v>
      </c>
      <c r="O379" s="12">
        <v>0.5236244800000011</v>
      </c>
      <c r="P379" s="12">
        <v>0.5020535200000016</v>
      </c>
    </row>
    <row r="380" spans="1:16" ht="12.75" customHeight="1">
      <c r="A380" s="5" t="s">
        <v>375</v>
      </c>
      <c r="B380" s="5" t="s">
        <v>98</v>
      </c>
      <c r="C380" s="5" t="s">
        <v>62</v>
      </c>
      <c r="D380" s="5" t="s">
        <v>76</v>
      </c>
      <c r="E380" s="5" t="s">
        <v>100</v>
      </c>
      <c r="F380" s="5" t="s">
        <v>102</v>
      </c>
      <c r="G380" s="5" t="s">
        <v>20</v>
      </c>
      <c r="H380" s="5" t="s">
        <v>26</v>
      </c>
      <c r="I380" s="5" t="s">
        <v>24</v>
      </c>
      <c r="J380" s="12">
        <v>0.00038861599999999837</v>
      </c>
      <c r="K380" s="12">
        <v>0.0004122077780999998</v>
      </c>
      <c r="L380" s="12">
        <v>0.0004224712487999988</v>
      </c>
      <c r="M380" s="12">
        <v>0.00028765017799999997</v>
      </c>
      <c r="N380" s="12">
        <v>0.00030346095920000005</v>
      </c>
      <c r="O380" s="12">
        <v>0.00030702400000000063</v>
      </c>
      <c r="P380" s="12">
        <v>0.00029437600000000087</v>
      </c>
    </row>
    <row r="381" spans="1:16" ht="12.75" customHeight="1">
      <c r="A381" s="5" t="s">
        <v>375</v>
      </c>
      <c r="B381" s="5" t="s">
        <v>98</v>
      </c>
      <c r="C381" s="5" t="s">
        <v>62</v>
      </c>
      <c r="D381" s="5" t="s">
        <v>76</v>
      </c>
      <c r="E381" s="5" t="s">
        <v>100</v>
      </c>
      <c r="F381" s="5" t="s">
        <v>103</v>
      </c>
      <c r="G381" s="5" t="s">
        <v>20</v>
      </c>
      <c r="H381" s="5" t="s">
        <v>26</v>
      </c>
      <c r="I381" s="5" t="s">
        <v>22</v>
      </c>
      <c r="J381" s="12">
        <v>5.741400000000002E-05</v>
      </c>
      <c r="K381" s="12">
        <v>5.139758190000003E-05</v>
      </c>
      <c r="L381" s="12">
        <v>5.1438471000000094E-05</v>
      </c>
      <c r="M381" s="12">
        <v>3.925743990000006E-05</v>
      </c>
      <c r="N381" s="12">
        <v>5.411699999999995E-05</v>
      </c>
      <c r="O381" s="12">
        <v>5.043657675132119E-05</v>
      </c>
      <c r="P381" s="12">
        <v>5.555713170000025E-05</v>
      </c>
    </row>
    <row r="382" spans="1:16" ht="12.75" customHeight="1">
      <c r="A382" s="5" t="s">
        <v>375</v>
      </c>
      <c r="B382" s="5" t="s">
        <v>98</v>
      </c>
      <c r="C382" s="5" t="s">
        <v>62</v>
      </c>
      <c r="D382" s="5" t="s">
        <v>76</v>
      </c>
      <c r="E382" s="5" t="s">
        <v>100</v>
      </c>
      <c r="F382" s="5" t="s">
        <v>103</v>
      </c>
      <c r="G382" s="5" t="s">
        <v>20</v>
      </c>
      <c r="H382" s="5" t="s">
        <v>26</v>
      </c>
      <c r="I382" s="5" t="s">
        <v>23</v>
      </c>
      <c r="J382" s="12">
        <v>0.14755398000000006</v>
      </c>
      <c r="K382" s="12">
        <v>0.12939953119300007</v>
      </c>
      <c r="L382" s="12">
        <v>0.13219687047000028</v>
      </c>
      <c r="M382" s="12">
        <v>0.09883527845300014</v>
      </c>
      <c r="N382" s="12">
        <v>0.1362459899999999</v>
      </c>
      <c r="O382" s="12">
        <v>0.12698008632582625</v>
      </c>
      <c r="P382" s="12">
        <v>0.13987169299900062</v>
      </c>
    </row>
    <row r="383" spans="1:16" ht="12.75" customHeight="1">
      <c r="A383" s="5" t="s">
        <v>375</v>
      </c>
      <c r="B383" s="5" t="s">
        <v>98</v>
      </c>
      <c r="C383" s="5" t="s">
        <v>62</v>
      </c>
      <c r="D383" s="5" t="s">
        <v>76</v>
      </c>
      <c r="E383" s="5" t="s">
        <v>100</v>
      </c>
      <c r="F383" s="5" t="s">
        <v>103</v>
      </c>
      <c r="G383" s="5" t="s">
        <v>20</v>
      </c>
      <c r="H383" s="5" t="s">
        <v>26</v>
      </c>
      <c r="I383" s="5" t="s">
        <v>24</v>
      </c>
      <c r="J383" s="12">
        <v>8.475400000000004E-05</v>
      </c>
      <c r="K383" s="12">
        <v>7.587262090000006E-05</v>
      </c>
      <c r="L383" s="12">
        <v>7.593298100000015E-05</v>
      </c>
      <c r="M383" s="12">
        <v>5.795145890000008E-05</v>
      </c>
      <c r="N383" s="12">
        <v>7.988699999999993E-05</v>
      </c>
      <c r="O383" s="12">
        <v>7.445399425195034E-05</v>
      </c>
      <c r="P383" s="12">
        <v>8.201290870000036E-05</v>
      </c>
    </row>
    <row r="384" spans="1:16" ht="12.75" customHeight="1">
      <c r="A384" s="5" t="s">
        <v>375</v>
      </c>
      <c r="B384" s="5" t="s">
        <v>104</v>
      </c>
      <c r="C384" s="5" t="s">
        <v>62</v>
      </c>
      <c r="D384" s="5" t="s">
        <v>105</v>
      </c>
      <c r="E384" s="5" t="s">
        <v>21</v>
      </c>
      <c r="F384" s="5" t="s">
        <v>19</v>
      </c>
      <c r="G384" s="5" t="s">
        <v>20</v>
      </c>
      <c r="H384" s="5" t="s">
        <v>26</v>
      </c>
      <c r="I384" s="5" t="s">
        <v>22</v>
      </c>
      <c r="J384" s="12">
        <v>1.5621349263135695E-08</v>
      </c>
      <c r="K384" s="12">
        <v>2.224542239387307E-06</v>
      </c>
      <c r="L384" s="12">
        <v>1.0854894422061706E-06</v>
      </c>
      <c r="M384" s="12">
        <v>4.607998569320621E-09</v>
      </c>
      <c r="N384" s="12">
        <v>4.533501582414205E-09</v>
      </c>
      <c r="O384" s="12">
        <v>8.75971941722908E-08</v>
      </c>
      <c r="P384" s="12">
        <v>8.623456155149018E-10</v>
      </c>
    </row>
    <row r="385" spans="1:16" ht="12.75" customHeight="1">
      <c r="A385" s="5" t="s">
        <v>375</v>
      </c>
      <c r="B385" s="5" t="s">
        <v>104</v>
      </c>
      <c r="C385" s="5" t="s">
        <v>62</v>
      </c>
      <c r="D385" s="5" t="s">
        <v>105</v>
      </c>
      <c r="E385" s="5" t="s">
        <v>21</v>
      </c>
      <c r="F385" s="5" t="s">
        <v>19</v>
      </c>
      <c r="G385" s="5" t="s">
        <v>20</v>
      </c>
      <c r="H385" s="5" t="s">
        <v>26</v>
      </c>
      <c r="I385" s="5" t="s">
        <v>23</v>
      </c>
      <c r="J385" s="12">
        <v>4.014686760625874E-05</v>
      </c>
      <c r="K385" s="12">
        <v>0.005600549914114616</v>
      </c>
      <c r="L385" s="12">
        <v>0.0027897078664698587</v>
      </c>
      <c r="M385" s="12">
        <v>1.1601184969522918E-05</v>
      </c>
      <c r="N385" s="12">
        <v>1.1413629936297094E-05</v>
      </c>
      <c r="O385" s="12">
        <v>0.00022053636456614357</v>
      </c>
      <c r="P385" s="12">
        <v>2.171057747251088E-06</v>
      </c>
    </row>
    <row r="386" spans="1:16" ht="12.75" customHeight="1">
      <c r="A386" s="5" t="s">
        <v>375</v>
      </c>
      <c r="B386" s="5" t="s">
        <v>104</v>
      </c>
      <c r="C386" s="5" t="s">
        <v>62</v>
      </c>
      <c r="D386" s="5" t="s">
        <v>105</v>
      </c>
      <c r="E386" s="5" t="s">
        <v>21</v>
      </c>
      <c r="F386" s="5" t="s">
        <v>19</v>
      </c>
      <c r="G386" s="5" t="s">
        <v>20</v>
      </c>
      <c r="H386" s="5" t="s">
        <v>26</v>
      </c>
      <c r="I386" s="5" t="s">
        <v>24</v>
      </c>
      <c r="J386" s="12">
        <v>2.306008700748603E-08</v>
      </c>
      <c r="K386" s="12">
        <v>3.2838480676669777E-06</v>
      </c>
      <c r="L386" s="12">
        <v>1.6023891765900616E-06</v>
      </c>
      <c r="M386" s="12">
        <v>6.8022836023304405E-09</v>
      </c>
      <c r="N386" s="12">
        <v>6.692311859754301E-09</v>
      </c>
      <c r="O386" s="12">
        <v>1.2931014377814357E-07</v>
      </c>
      <c r="P386" s="12">
        <v>1.2729863848077122E-09</v>
      </c>
    </row>
    <row r="387" spans="1:16" ht="12.75" customHeight="1">
      <c r="A387" s="5" t="s">
        <v>375</v>
      </c>
      <c r="B387" s="5" t="s">
        <v>104</v>
      </c>
      <c r="C387" s="5" t="s">
        <v>62</v>
      </c>
      <c r="D387" s="5" t="s">
        <v>105</v>
      </c>
      <c r="E387" s="5" t="s">
        <v>106</v>
      </c>
      <c r="F387" s="5" t="s">
        <v>19</v>
      </c>
      <c r="G387" s="5" t="s">
        <v>20</v>
      </c>
      <c r="H387" s="5" t="s">
        <v>26</v>
      </c>
      <c r="I387" s="5" t="s">
        <v>22</v>
      </c>
      <c r="J387" s="12">
        <v>0.00021058012958265538</v>
      </c>
      <c r="K387" s="12">
        <v>0.00010941596585283278</v>
      </c>
      <c r="L387" s="12">
        <v>0.00010766077356992582</v>
      </c>
      <c r="M387" s="12">
        <v>0.00010502196803967632</v>
      </c>
      <c r="N387" s="12">
        <v>0.00010759624462807908</v>
      </c>
      <c r="O387" s="12">
        <v>0.00010144119244286891</v>
      </c>
      <c r="P387" s="12">
        <v>9.008514470171219E-05</v>
      </c>
    </row>
    <row r="388" spans="1:16" ht="12.75" customHeight="1">
      <c r="A388" s="5" t="s">
        <v>375</v>
      </c>
      <c r="B388" s="5" t="s">
        <v>104</v>
      </c>
      <c r="C388" s="5" t="s">
        <v>62</v>
      </c>
      <c r="D388" s="5" t="s">
        <v>105</v>
      </c>
      <c r="E388" s="5" t="s">
        <v>106</v>
      </c>
      <c r="F388" s="5" t="s">
        <v>19</v>
      </c>
      <c r="G388" s="5" t="s">
        <v>20</v>
      </c>
      <c r="H388" s="5" t="s">
        <v>26</v>
      </c>
      <c r="I388" s="5" t="s">
        <v>23</v>
      </c>
      <c r="J388" s="12">
        <v>0.5411909330274243</v>
      </c>
      <c r="K388" s="12">
        <v>0.27546771974472706</v>
      </c>
      <c r="L388" s="12">
        <v>0.27668818807470935</v>
      </c>
      <c r="M388" s="12">
        <v>0.26440530715512794</v>
      </c>
      <c r="N388" s="12">
        <v>0.27088635492793056</v>
      </c>
      <c r="O388" s="12">
        <v>0.25539027830735617</v>
      </c>
      <c r="P388" s="12">
        <v>0.22680007620854872</v>
      </c>
    </row>
    <row r="389" spans="1:16" ht="12.75" customHeight="1">
      <c r="A389" s="5" t="s">
        <v>375</v>
      </c>
      <c r="B389" s="5" t="s">
        <v>104</v>
      </c>
      <c r="C389" s="5" t="s">
        <v>62</v>
      </c>
      <c r="D389" s="5" t="s">
        <v>105</v>
      </c>
      <c r="E389" s="5" t="s">
        <v>106</v>
      </c>
      <c r="F389" s="5" t="s">
        <v>19</v>
      </c>
      <c r="G389" s="5" t="s">
        <v>20</v>
      </c>
      <c r="H389" s="5" t="s">
        <v>26</v>
      </c>
      <c r="I389" s="5" t="s">
        <v>24</v>
      </c>
      <c r="J389" s="12">
        <v>0.00031085638176487224</v>
      </c>
      <c r="K389" s="12">
        <v>0.00016151880673513413</v>
      </c>
      <c r="L389" s="12">
        <v>0.0001589278086032238</v>
      </c>
      <c r="M389" s="12">
        <v>0.00015503242901095075</v>
      </c>
      <c r="N389" s="12">
        <v>0.00015883255159383102</v>
      </c>
      <c r="O389" s="12">
        <v>0.00014974652217756844</v>
      </c>
      <c r="P389" s="12">
        <v>0.00013298283265490845</v>
      </c>
    </row>
    <row r="390" spans="1:16" ht="12.75" customHeight="1">
      <c r="A390" s="5" t="s">
        <v>375</v>
      </c>
      <c r="B390" s="5" t="s">
        <v>104</v>
      </c>
      <c r="C390" s="5" t="s">
        <v>62</v>
      </c>
      <c r="D390" s="5" t="s">
        <v>105</v>
      </c>
      <c r="E390" s="5" t="s">
        <v>107</v>
      </c>
      <c r="F390" s="5" t="s">
        <v>19</v>
      </c>
      <c r="G390" s="5" t="s">
        <v>20</v>
      </c>
      <c r="H390" s="5" t="s">
        <v>26</v>
      </c>
      <c r="I390" s="5" t="s">
        <v>22</v>
      </c>
      <c r="J390" s="12">
        <v>0.00012854735905238829</v>
      </c>
      <c r="K390" s="12">
        <v>1.2339207787040381E-05</v>
      </c>
      <c r="L390" s="12">
        <v>1.3932061154456183E-05</v>
      </c>
      <c r="M390" s="12">
        <v>2.807117023229432E-05</v>
      </c>
      <c r="N390" s="12">
        <v>3.6320046461969734E-05</v>
      </c>
      <c r="O390" s="12">
        <v>3.333487297135519E-05</v>
      </c>
      <c r="P390" s="12">
        <v>3.718552687630378E-05</v>
      </c>
    </row>
    <row r="391" spans="1:16" ht="12.75" customHeight="1">
      <c r="A391" s="5" t="s">
        <v>375</v>
      </c>
      <c r="B391" s="5" t="s">
        <v>104</v>
      </c>
      <c r="C391" s="5" t="s">
        <v>62</v>
      </c>
      <c r="D391" s="5" t="s">
        <v>105</v>
      </c>
      <c r="E391" s="5" t="s">
        <v>107</v>
      </c>
      <c r="F391" s="5" t="s">
        <v>19</v>
      </c>
      <c r="G391" s="5" t="s">
        <v>20</v>
      </c>
      <c r="H391" s="5" t="s">
        <v>26</v>
      </c>
      <c r="I391" s="5" t="s">
        <v>23</v>
      </c>
      <c r="J391" s="12">
        <v>0.3303667127646379</v>
      </c>
      <c r="K391" s="12">
        <v>0.031065424557182142</v>
      </c>
      <c r="L391" s="12">
        <v>0.03580539716695239</v>
      </c>
      <c r="M391" s="12">
        <v>0.07067251286578098</v>
      </c>
      <c r="N391" s="12">
        <v>0.09144004078306381</v>
      </c>
      <c r="O391" s="12">
        <v>0.08392451114264518</v>
      </c>
      <c r="P391" s="12">
        <v>0.09361899075953241</v>
      </c>
    </row>
    <row r="392" spans="1:16" ht="12.75" customHeight="1">
      <c r="A392" s="5" t="s">
        <v>375</v>
      </c>
      <c r="B392" s="5" t="s">
        <v>104</v>
      </c>
      <c r="C392" s="5" t="s">
        <v>62</v>
      </c>
      <c r="D392" s="5" t="s">
        <v>105</v>
      </c>
      <c r="E392" s="5" t="s">
        <v>107</v>
      </c>
      <c r="F392" s="5" t="s">
        <v>19</v>
      </c>
      <c r="G392" s="5" t="s">
        <v>20</v>
      </c>
      <c r="H392" s="5" t="s">
        <v>26</v>
      </c>
      <c r="I392" s="5" t="s">
        <v>24</v>
      </c>
      <c r="J392" s="12">
        <v>0.0001897603871725732</v>
      </c>
      <c r="K392" s="12">
        <v>1.821502101896437E-05</v>
      </c>
      <c r="L392" s="12">
        <v>2.056637598991151E-05</v>
      </c>
      <c r="M392" s="12">
        <v>4.143839415243448E-05</v>
      </c>
      <c r="N392" s="12">
        <v>5.361530668195533E-05</v>
      </c>
      <c r="O392" s="12">
        <v>4.920862200533386E-05</v>
      </c>
      <c r="P392" s="12">
        <v>5.489292062692462E-05</v>
      </c>
    </row>
    <row r="393" spans="1:16" ht="12.75" customHeight="1">
      <c r="A393" s="5" t="s">
        <v>375</v>
      </c>
      <c r="B393" s="5" t="s">
        <v>108</v>
      </c>
      <c r="C393" s="5" t="s">
        <v>62</v>
      </c>
      <c r="D393" s="5" t="s">
        <v>76</v>
      </c>
      <c r="E393" s="5" t="s">
        <v>109</v>
      </c>
      <c r="F393" s="5" t="s">
        <v>110</v>
      </c>
      <c r="G393" s="5" t="s">
        <v>20</v>
      </c>
      <c r="H393" s="5" t="s">
        <v>26</v>
      </c>
      <c r="I393" s="5" t="s">
        <v>22</v>
      </c>
      <c r="J393" s="12">
        <v>2.3279741763416693E-05</v>
      </c>
      <c r="K393" s="12">
        <v>2.0926918873094705E-05</v>
      </c>
      <c r="L393" s="12">
        <v>2.1771604351933534E-05</v>
      </c>
      <c r="M393" s="12">
        <v>1.6537503695560783E-05</v>
      </c>
      <c r="N393" s="12">
        <v>1.7158546614881868E-05</v>
      </c>
      <c r="O393" s="12">
        <v>1.624611475414138E-05</v>
      </c>
      <c r="P393" s="12">
        <v>1.5385391700000054E-05</v>
      </c>
    </row>
    <row r="394" spans="1:16" ht="12.75" customHeight="1">
      <c r="A394" s="5" t="s">
        <v>375</v>
      </c>
      <c r="B394" s="5" t="s">
        <v>108</v>
      </c>
      <c r="C394" s="5" t="s">
        <v>62</v>
      </c>
      <c r="D394" s="5" t="s">
        <v>76</v>
      </c>
      <c r="E394" s="5" t="s">
        <v>109</v>
      </c>
      <c r="F394" s="5" t="s">
        <v>110</v>
      </c>
      <c r="G394" s="5" t="s">
        <v>20</v>
      </c>
      <c r="H394" s="5" t="s">
        <v>26</v>
      </c>
      <c r="I394" s="5" t="s">
        <v>23</v>
      </c>
      <c r="J394" s="12">
        <v>0.0598289363319809</v>
      </c>
      <c r="K394" s="12">
        <v>0.05268600956288176</v>
      </c>
      <c r="L394" s="12">
        <v>0.05595302318446918</v>
      </c>
      <c r="M394" s="12">
        <v>0.041635134304014214</v>
      </c>
      <c r="N394" s="12">
        <v>0.04319868378708594</v>
      </c>
      <c r="O394" s="12">
        <v>0.04090152795483118</v>
      </c>
      <c r="P394" s="12">
        <v>0.03873455519900014</v>
      </c>
    </row>
    <row r="395" spans="1:16" ht="12.75" customHeight="1">
      <c r="A395" s="5" t="s">
        <v>375</v>
      </c>
      <c r="B395" s="5" t="s">
        <v>108</v>
      </c>
      <c r="C395" s="5" t="s">
        <v>62</v>
      </c>
      <c r="D395" s="5" t="s">
        <v>76</v>
      </c>
      <c r="E395" s="5" t="s">
        <v>109</v>
      </c>
      <c r="F395" s="5" t="s">
        <v>110</v>
      </c>
      <c r="G395" s="5" t="s">
        <v>20</v>
      </c>
      <c r="H395" s="5" t="s">
        <v>26</v>
      </c>
      <c r="I395" s="5" t="s">
        <v>24</v>
      </c>
      <c r="J395" s="12">
        <v>3.436533307932941E-05</v>
      </c>
      <c r="K395" s="12">
        <v>3.0892118336473136E-05</v>
      </c>
      <c r="L395" s="12">
        <v>3.2139034995711405E-05</v>
      </c>
      <c r="M395" s="12">
        <v>2.4412505455351632E-05</v>
      </c>
      <c r="N395" s="12">
        <v>2.5329283098158957E-05</v>
      </c>
      <c r="O395" s="12">
        <v>2.3982359875161086E-05</v>
      </c>
      <c r="P395" s="12">
        <v>2.2711768700000077E-05</v>
      </c>
    </row>
    <row r="396" spans="1:16" ht="12.75" customHeight="1">
      <c r="A396" s="5" t="s">
        <v>375</v>
      </c>
      <c r="B396" s="5" t="s">
        <v>108</v>
      </c>
      <c r="C396" s="5" t="s">
        <v>62</v>
      </c>
      <c r="D396" s="5" t="s">
        <v>76</v>
      </c>
      <c r="E396" s="5" t="s">
        <v>109</v>
      </c>
      <c r="F396" s="5" t="s">
        <v>111</v>
      </c>
      <c r="G396" s="5" t="s">
        <v>20</v>
      </c>
      <c r="H396" s="5" t="s">
        <v>26</v>
      </c>
      <c r="I396" s="5" t="s">
        <v>22</v>
      </c>
      <c r="J396" s="12">
        <v>0.00013382825694973157</v>
      </c>
      <c r="K396" s="12">
        <v>0.00010142804600985831</v>
      </c>
      <c r="L396" s="12">
        <v>5.416673795358524E-05</v>
      </c>
      <c r="M396" s="12">
        <v>4.562619840352184E-05</v>
      </c>
      <c r="N396" s="12">
        <v>2.7317502133854607E-05</v>
      </c>
      <c r="O396" s="12">
        <v>2.6064279109974783E-05</v>
      </c>
      <c r="P396" s="12">
        <v>2.62379355759659E-05</v>
      </c>
    </row>
    <row r="397" spans="1:16" ht="12.75" customHeight="1">
      <c r="A397" s="5" t="s">
        <v>375</v>
      </c>
      <c r="B397" s="5" t="s">
        <v>108</v>
      </c>
      <c r="C397" s="5" t="s">
        <v>62</v>
      </c>
      <c r="D397" s="5" t="s">
        <v>76</v>
      </c>
      <c r="E397" s="5" t="s">
        <v>109</v>
      </c>
      <c r="F397" s="5" t="s">
        <v>111</v>
      </c>
      <c r="G397" s="5" t="s">
        <v>20</v>
      </c>
      <c r="H397" s="5" t="s">
        <v>26</v>
      </c>
      <c r="I397" s="5" t="s">
        <v>23</v>
      </c>
      <c r="J397" s="12">
        <v>0.34393862036081013</v>
      </c>
      <c r="K397" s="12">
        <v>0.2553571805972004</v>
      </c>
      <c r="L397" s="12">
        <v>0.13920851654071406</v>
      </c>
      <c r="M397" s="12">
        <v>0.11486938617115236</v>
      </c>
      <c r="N397" s="12">
        <v>0.06877506370556632</v>
      </c>
      <c r="O397" s="12">
        <v>0.06561992554973176</v>
      </c>
      <c r="P397" s="12">
        <v>0.0660571263762532</v>
      </c>
    </row>
    <row r="398" spans="1:16" ht="12.75" customHeight="1">
      <c r="A398" s="5" t="s">
        <v>375</v>
      </c>
      <c r="B398" s="5" t="s">
        <v>108</v>
      </c>
      <c r="C398" s="5" t="s">
        <v>62</v>
      </c>
      <c r="D398" s="5" t="s">
        <v>76</v>
      </c>
      <c r="E398" s="5" t="s">
        <v>109</v>
      </c>
      <c r="F398" s="5" t="s">
        <v>111</v>
      </c>
      <c r="G398" s="5" t="s">
        <v>20</v>
      </c>
      <c r="H398" s="5" t="s">
        <v>26</v>
      </c>
      <c r="I398" s="5" t="s">
        <v>24</v>
      </c>
      <c r="J398" s="12">
        <v>0.00019755599835436568</v>
      </c>
      <c r="K398" s="12">
        <v>0.00014972711553836227</v>
      </c>
      <c r="L398" s="12">
        <v>7.996042269338774E-05</v>
      </c>
      <c r="M398" s="12">
        <v>6.735295954805604E-05</v>
      </c>
      <c r="N398" s="12">
        <v>4.032583648330918E-05</v>
      </c>
      <c r="O398" s="12">
        <v>3.847584059091516E-05</v>
      </c>
      <c r="P398" s="12">
        <v>3.873219061214014E-05</v>
      </c>
    </row>
    <row r="399" spans="1:16" ht="12.75" customHeight="1">
      <c r="A399" s="5" t="s">
        <v>375</v>
      </c>
      <c r="B399" s="5" t="s">
        <v>112</v>
      </c>
      <c r="C399" s="5" t="s">
        <v>62</v>
      </c>
      <c r="D399" s="5" t="s">
        <v>76</v>
      </c>
      <c r="E399" s="5" t="s">
        <v>113</v>
      </c>
      <c r="F399" s="5" t="s">
        <v>19</v>
      </c>
      <c r="G399" s="5" t="s">
        <v>20</v>
      </c>
      <c r="H399" s="5" t="s">
        <v>365</v>
      </c>
      <c r="I399" s="5" t="s">
        <v>22</v>
      </c>
      <c r="J399" s="12">
        <v>6.575322067882423E-07</v>
      </c>
      <c r="K399" s="12">
        <v>1.5169413422830137E-06</v>
      </c>
      <c r="L399" s="12">
        <v>1.9120342976464076E-06</v>
      </c>
      <c r="M399" s="12">
        <v>1.1275159603381987E-05</v>
      </c>
      <c r="N399" s="12">
        <v>1.9403704287176905E-05</v>
      </c>
      <c r="O399" s="12">
        <v>1.8128630905041934E-05</v>
      </c>
      <c r="P399" s="12">
        <v>1.7846700481327566E-05</v>
      </c>
    </row>
    <row r="400" spans="1:16" ht="12.75" customHeight="1">
      <c r="A400" s="5" t="s">
        <v>375</v>
      </c>
      <c r="B400" s="5" t="s">
        <v>112</v>
      </c>
      <c r="C400" s="5" t="s">
        <v>62</v>
      </c>
      <c r="D400" s="5" t="s">
        <v>76</v>
      </c>
      <c r="E400" s="5" t="s">
        <v>113</v>
      </c>
      <c r="F400" s="5" t="s">
        <v>19</v>
      </c>
      <c r="G400" s="5" t="s">
        <v>20</v>
      </c>
      <c r="H400" s="5" t="s">
        <v>365</v>
      </c>
      <c r="I400" s="5" t="s">
        <v>23</v>
      </c>
      <c r="J400" s="12">
        <v>0.0007077179429364792</v>
      </c>
      <c r="K400" s="12">
        <v>0.00163272094542675</v>
      </c>
      <c r="L400" s="12">
        <v>0.0020579691245300505</v>
      </c>
      <c r="M400" s="12">
        <v>0.012135729137532303</v>
      </c>
      <c r="N400" s="12">
        <v>0.020884679931565807</v>
      </c>
      <c r="O400" s="12">
        <v>0.01951228736770127</v>
      </c>
      <c r="P400" s="12">
        <v>0.019208838779993385</v>
      </c>
    </row>
    <row r="401" spans="1:16" ht="12.75" customHeight="1">
      <c r="A401" s="5" t="s">
        <v>375</v>
      </c>
      <c r="B401" s="5" t="s">
        <v>112</v>
      </c>
      <c r="C401" s="5" t="s">
        <v>62</v>
      </c>
      <c r="D401" s="5" t="s">
        <v>76</v>
      </c>
      <c r="E401" s="5" t="s">
        <v>113</v>
      </c>
      <c r="F401" s="5" t="s">
        <v>19</v>
      </c>
      <c r="G401" s="5" t="s">
        <v>20</v>
      </c>
      <c r="H401" s="5" t="s">
        <v>365</v>
      </c>
      <c r="I401" s="5" t="s">
        <v>24</v>
      </c>
      <c r="J401" s="12">
        <v>1.94128556289862E-06</v>
      </c>
      <c r="K401" s="12">
        <v>4.478588724835564E-06</v>
      </c>
      <c r="L401" s="12">
        <v>5.645053640670345E-06</v>
      </c>
      <c r="M401" s="12">
        <v>3.328856644808015E-05</v>
      </c>
      <c r="N401" s="12">
        <v>5.728712694309373E-05</v>
      </c>
      <c r="O401" s="12">
        <v>5.352262457679047E-05</v>
      </c>
      <c r="P401" s="12">
        <v>5.2690258563919494E-05</v>
      </c>
    </row>
    <row r="402" spans="1:16" ht="12.75" customHeight="1">
      <c r="A402" s="5" t="s">
        <v>375</v>
      </c>
      <c r="B402" s="5" t="s">
        <v>112</v>
      </c>
      <c r="C402" s="5" t="s">
        <v>62</v>
      </c>
      <c r="D402" s="5" t="s">
        <v>76</v>
      </c>
      <c r="E402" s="5" t="s">
        <v>113</v>
      </c>
      <c r="F402" s="5" t="s">
        <v>19</v>
      </c>
      <c r="G402" s="5" t="s">
        <v>20</v>
      </c>
      <c r="H402" s="5" t="s">
        <v>114</v>
      </c>
      <c r="I402" s="5" t="s">
        <v>22</v>
      </c>
      <c r="J402" s="12">
        <v>0.0002505560180108537</v>
      </c>
      <c r="K402" s="12">
        <v>0.0004299263564494408</v>
      </c>
      <c r="L402" s="12">
        <v>0.0004624457929410234</v>
      </c>
      <c r="M402" s="12">
        <v>0.0004549230932606852</v>
      </c>
      <c r="N402" s="12">
        <v>0.0005129652756361682</v>
      </c>
      <c r="O402" s="12">
        <v>0.00045014429509271673</v>
      </c>
      <c r="P402" s="12">
        <v>0.0004448993723762403</v>
      </c>
    </row>
    <row r="403" spans="1:16" ht="12.75" customHeight="1">
      <c r="A403" s="5" t="s">
        <v>375</v>
      </c>
      <c r="B403" s="5" t="s">
        <v>112</v>
      </c>
      <c r="C403" s="5" t="s">
        <v>62</v>
      </c>
      <c r="D403" s="5" t="s">
        <v>76</v>
      </c>
      <c r="E403" s="5" t="s">
        <v>113</v>
      </c>
      <c r="F403" s="5" t="s">
        <v>19</v>
      </c>
      <c r="G403" s="5" t="s">
        <v>20</v>
      </c>
      <c r="H403" s="5" t="s">
        <v>114</v>
      </c>
      <c r="I403" s="5" t="s">
        <v>23</v>
      </c>
      <c r="J403" s="12">
        <v>0.2820279749821639</v>
      </c>
      <c r="K403" s="12">
        <v>0.4839287464076931</v>
      </c>
      <c r="L403" s="12">
        <v>0.5208020477645335</v>
      </c>
      <c r="M403" s="12">
        <v>0.5118005149207383</v>
      </c>
      <c r="N403" s="12">
        <v>0.577099505600627</v>
      </c>
      <c r="O403" s="12">
        <v>0.5064242405585418</v>
      </c>
      <c r="P403" s="12">
        <v>0.5005235637479366</v>
      </c>
    </row>
    <row r="404" spans="1:16" ht="12.75" customHeight="1">
      <c r="A404" s="5" t="s">
        <v>375</v>
      </c>
      <c r="B404" s="5" t="s">
        <v>112</v>
      </c>
      <c r="C404" s="5" t="s">
        <v>62</v>
      </c>
      <c r="D404" s="5" t="s">
        <v>76</v>
      </c>
      <c r="E404" s="5" t="s">
        <v>113</v>
      </c>
      <c r="F404" s="5" t="s">
        <v>19</v>
      </c>
      <c r="G404" s="5" t="s">
        <v>20</v>
      </c>
      <c r="H404" s="5" t="s">
        <v>114</v>
      </c>
      <c r="I404" s="5" t="s">
        <v>24</v>
      </c>
      <c r="J404" s="12">
        <v>0.0007397368150796633</v>
      </c>
      <c r="K404" s="12">
        <v>0.001269306385707873</v>
      </c>
      <c r="L404" s="12">
        <v>0.0013653161505877834</v>
      </c>
      <c r="M404" s="12">
        <v>0.0013431062753410706</v>
      </c>
      <c r="N404" s="12">
        <v>0.0015144689090210678</v>
      </c>
      <c r="O404" s="12">
        <v>0.0013289974426546874</v>
      </c>
      <c r="P404" s="12">
        <v>0.0013135124327298524</v>
      </c>
    </row>
    <row r="405" spans="1:16" ht="12.75" customHeight="1">
      <c r="A405" s="5" t="s">
        <v>375</v>
      </c>
      <c r="B405" s="5" t="s">
        <v>112</v>
      </c>
      <c r="C405" s="5" t="s">
        <v>62</v>
      </c>
      <c r="D405" s="5" t="s">
        <v>76</v>
      </c>
      <c r="E405" s="5" t="s">
        <v>113</v>
      </c>
      <c r="F405" s="5" t="s">
        <v>19</v>
      </c>
      <c r="G405" s="5" t="s">
        <v>20</v>
      </c>
      <c r="H405" s="5" t="s">
        <v>26</v>
      </c>
      <c r="I405" s="5" t="s">
        <v>22</v>
      </c>
      <c r="J405" s="12">
        <v>5.075700000000005E-05</v>
      </c>
      <c r="K405" s="12">
        <v>4.6514999999999896E-05</v>
      </c>
      <c r="L405" s="12">
        <v>3.826199999999992E-05</v>
      </c>
      <c r="M405" s="12">
        <v>4.283999999999995E-05</v>
      </c>
      <c r="N405" s="12">
        <v>6.906900000000011E-05</v>
      </c>
      <c r="O405" s="12">
        <v>8.534400000000029E-05</v>
      </c>
      <c r="P405" s="12">
        <v>3.868200000000006E-05</v>
      </c>
    </row>
    <row r="406" spans="1:16" ht="12.75" customHeight="1">
      <c r="A406" s="5" t="s">
        <v>375</v>
      </c>
      <c r="B406" s="5" t="s">
        <v>112</v>
      </c>
      <c r="C406" s="5" t="s">
        <v>62</v>
      </c>
      <c r="D406" s="5" t="s">
        <v>76</v>
      </c>
      <c r="E406" s="5" t="s">
        <v>113</v>
      </c>
      <c r="F406" s="5" t="s">
        <v>19</v>
      </c>
      <c r="G406" s="5" t="s">
        <v>20</v>
      </c>
      <c r="H406" s="5" t="s">
        <v>26</v>
      </c>
      <c r="I406" s="5" t="s">
        <v>23</v>
      </c>
      <c r="J406" s="12">
        <v>0.13044549000000014</v>
      </c>
      <c r="K406" s="12">
        <v>0.11710704999999973</v>
      </c>
      <c r="L406" s="12">
        <v>0.09833333999999978</v>
      </c>
      <c r="M406" s="12">
        <v>0.10785479999999989</v>
      </c>
      <c r="N406" s="12">
        <v>0.17388943000000026</v>
      </c>
      <c r="O406" s="12">
        <v>0.2148636800000007</v>
      </c>
      <c r="P406" s="12">
        <v>0.09738654000000015</v>
      </c>
    </row>
    <row r="407" spans="1:16" ht="12.75" customHeight="1">
      <c r="A407" s="5" t="s">
        <v>375</v>
      </c>
      <c r="B407" s="5" t="s">
        <v>112</v>
      </c>
      <c r="C407" s="5" t="s">
        <v>62</v>
      </c>
      <c r="D407" s="5" t="s">
        <v>76</v>
      </c>
      <c r="E407" s="5" t="s">
        <v>113</v>
      </c>
      <c r="F407" s="5" t="s">
        <v>19</v>
      </c>
      <c r="G407" s="5" t="s">
        <v>20</v>
      </c>
      <c r="H407" s="5" t="s">
        <v>26</v>
      </c>
      <c r="I407" s="5" t="s">
        <v>24</v>
      </c>
      <c r="J407" s="12">
        <v>7.492700000000008E-05</v>
      </c>
      <c r="K407" s="12">
        <v>6.866499999999983E-05</v>
      </c>
      <c r="L407" s="12">
        <v>5.648199999999987E-05</v>
      </c>
      <c r="M407" s="12">
        <v>6.323999999999993E-05</v>
      </c>
      <c r="N407" s="12">
        <v>0.00010195900000000017</v>
      </c>
      <c r="O407" s="12">
        <v>0.00012598400000000043</v>
      </c>
      <c r="P407" s="12">
        <v>5.710200000000009E-05</v>
      </c>
    </row>
    <row r="408" spans="1:16" ht="12.75" customHeight="1">
      <c r="A408" s="5" t="s">
        <v>375</v>
      </c>
      <c r="B408" s="5" t="s">
        <v>115</v>
      </c>
      <c r="C408" s="5" t="s">
        <v>62</v>
      </c>
      <c r="D408" s="5" t="s">
        <v>76</v>
      </c>
      <c r="E408" s="5" t="s">
        <v>116</v>
      </c>
      <c r="F408" s="5" t="s">
        <v>117</v>
      </c>
      <c r="G408" s="5" t="s">
        <v>20</v>
      </c>
      <c r="H408" s="5" t="s">
        <v>26</v>
      </c>
      <c r="I408" s="5" t="s">
        <v>22</v>
      </c>
      <c r="J408" s="12">
        <v>1.0157743594682017E-05</v>
      </c>
      <c r="K408" s="12">
        <v>1.0020368790148284E-05</v>
      </c>
      <c r="L408" s="12">
        <v>1.0900501399419214E-05</v>
      </c>
      <c r="M408" s="12">
        <v>6.171181152696694E-06</v>
      </c>
      <c r="N408" s="12">
        <v>8.116460931663031E-06</v>
      </c>
      <c r="O408" s="12">
        <v>8.265801007958089E-06</v>
      </c>
      <c r="P408" s="12">
        <v>8.53559644298637E-06</v>
      </c>
    </row>
    <row r="409" spans="1:16" ht="12.75" customHeight="1">
      <c r="A409" s="5" t="s">
        <v>375</v>
      </c>
      <c r="B409" s="5" t="s">
        <v>115</v>
      </c>
      <c r="C409" s="5" t="s">
        <v>62</v>
      </c>
      <c r="D409" s="5" t="s">
        <v>76</v>
      </c>
      <c r="E409" s="5" t="s">
        <v>116</v>
      </c>
      <c r="F409" s="5" t="s">
        <v>117</v>
      </c>
      <c r="G409" s="5" t="s">
        <v>20</v>
      </c>
      <c r="H409" s="5" t="s">
        <v>26</v>
      </c>
      <c r="I409" s="5" t="s">
        <v>23</v>
      </c>
      <c r="J409" s="12">
        <v>0.02610540103833278</v>
      </c>
      <c r="K409" s="12">
        <v>0.025227471330244746</v>
      </c>
      <c r="L409" s="12">
        <v>0.02801428859650738</v>
      </c>
      <c r="M409" s="12">
        <v>0.015536683216336866</v>
      </c>
      <c r="N409" s="12">
        <v>0.020434156640810684</v>
      </c>
      <c r="O409" s="12">
        <v>0.020810138061464003</v>
      </c>
      <c r="P409" s="12">
        <v>0.021489380187651876</v>
      </c>
    </row>
    <row r="410" spans="1:16" ht="12.75" customHeight="1">
      <c r="A410" s="5" t="s">
        <v>375</v>
      </c>
      <c r="B410" s="5" t="s">
        <v>115</v>
      </c>
      <c r="C410" s="5" t="s">
        <v>62</v>
      </c>
      <c r="D410" s="5" t="s">
        <v>76</v>
      </c>
      <c r="E410" s="5" t="s">
        <v>116</v>
      </c>
      <c r="F410" s="5" t="s">
        <v>117</v>
      </c>
      <c r="G410" s="5" t="s">
        <v>20</v>
      </c>
      <c r="H410" s="5" t="s">
        <v>26</v>
      </c>
      <c r="I410" s="5" t="s">
        <v>24</v>
      </c>
      <c r="J410" s="12">
        <v>1.4994764354054406E-05</v>
      </c>
      <c r="K410" s="12">
        <v>1.479197297593318E-05</v>
      </c>
      <c r="L410" s="12">
        <v>1.6091216351523606E-05</v>
      </c>
      <c r="M410" s="12">
        <v>9.109838844457025E-06</v>
      </c>
      <c r="N410" s="12">
        <v>1.1981442327693046E-05</v>
      </c>
      <c r="O410" s="12">
        <v>1.2201896726033369E-05</v>
      </c>
      <c r="P410" s="12">
        <v>1.2600166177741785E-05</v>
      </c>
    </row>
    <row r="411" spans="1:16" ht="12.75" customHeight="1">
      <c r="A411" s="5" t="s">
        <v>375</v>
      </c>
      <c r="B411" s="5" t="s">
        <v>115</v>
      </c>
      <c r="C411" s="5" t="s">
        <v>62</v>
      </c>
      <c r="D411" s="5" t="s">
        <v>76</v>
      </c>
      <c r="E411" s="5" t="s">
        <v>116</v>
      </c>
      <c r="F411" s="5" t="s">
        <v>118</v>
      </c>
      <c r="G411" s="5" t="s">
        <v>20</v>
      </c>
      <c r="H411" s="5" t="s">
        <v>26</v>
      </c>
      <c r="I411" s="5" t="s">
        <v>22</v>
      </c>
      <c r="J411" s="12">
        <v>1.5617756942469609E-06</v>
      </c>
      <c r="K411" s="12">
        <v>3.333965809945483E-06</v>
      </c>
      <c r="L411" s="12">
        <v>1.4771697103389655E-06</v>
      </c>
      <c r="M411" s="12">
        <v>2.320442550517671E-06</v>
      </c>
      <c r="N411" s="12">
        <v>1.0180290034265822E-06</v>
      </c>
      <c r="O411" s="12">
        <v>1.4249790056747323E-06</v>
      </c>
      <c r="P411" s="12">
        <v>6.809691104337001E-07</v>
      </c>
    </row>
    <row r="412" spans="1:16" ht="12.75" customHeight="1">
      <c r="A412" s="5" t="s">
        <v>375</v>
      </c>
      <c r="B412" s="5" t="s">
        <v>115</v>
      </c>
      <c r="C412" s="5" t="s">
        <v>62</v>
      </c>
      <c r="D412" s="5" t="s">
        <v>76</v>
      </c>
      <c r="E412" s="5" t="s">
        <v>116</v>
      </c>
      <c r="F412" s="5" t="s">
        <v>118</v>
      </c>
      <c r="G412" s="5" t="s">
        <v>20</v>
      </c>
      <c r="H412" s="5" t="s">
        <v>26</v>
      </c>
      <c r="I412" s="5" t="s">
        <v>23</v>
      </c>
      <c r="J412" s="12">
        <v>0.004013763534214689</v>
      </c>
      <c r="K412" s="12">
        <v>0.008393655827229413</v>
      </c>
      <c r="L412" s="12">
        <v>0.003796326155571141</v>
      </c>
      <c r="M412" s="12">
        <v>0.0058419903640890124</v>
      </c>
      <c r="N412" s="12">
        <v>0.0025630092100554</v>
      </c>
      <c r="O412" s="12">
        <v>0.003587554287143957</v>
      </c>
      <c r="P412" s="12">
        <v>0.0017144208032680822</v>
      </c>
    </row>
    <row r="413" spans="1:16" ht="12.75" customHeight="1">
      <c r="A413" s="5" t="s">
        <v>375</v>
      </c>
      <c r="B413" s="5" t="s">
        <v>115</v>
      </c>
      <c r="C413" s="5" t="s">
        <v>62</v>
      </c>
      <c r="D413" s="5" t="s">
        <v>76</v>
      </c>
      <c r="E413" s="5" t="s">
        <v>116</v>
      </c>
      <c r="F413" s="5" t="s">
        <v>118</v>
      </c>
      <c r="G413" s="5" t="s">
        <v>20</v>
      </c>
      <c r="H413" s="5" t="s">
        <v>26</v>
      </c>
      <c r="I413" s="5" t="s">
        <v>24</v>
      </c>
      <c r="J413" s="12">
        <v>2.305478405793132E-06</v>
      </c>
      <c r="K413" s="12">
        <v>4.921568576586187E-06</v>
      </c>
      <c r="L413" s="12">
        <v>2.1805838581194253E-06</v>
      </c>
      <c r="M413" s="12">
        <v>3.425415193621324E-06</v>
      </c>
      <c r="N413" s="12">
        <v>1.5028047193440022E-06</v>
      </c>
      <c r="O413" s="12">
        <v>2.1035404369484143E-06</v>
      </c>
      <c r="P413" s="12">
        <v>1.0052401154021287E-06</v>
      </c>
    </row>
    <row r="414" spans="1:16" ht="12.75" customHeight="1">
      <c r="A414" s="5" t="s">
        <v>375</v>
      </c>
      <c r="B414" s="5" t="s">
        <v>115</v>
      </c>
      <c r="C414" s="5" t="s">
        <v>62</v>
      </c>
      <c r="D414" s="5" t="s">
        <v>76</v>
      </c>
      <c r="E414" s="5" t="s">
        <v>116</v>
      </c>
      <c r="F414" s="5" t="s">
        <v>119</v>
      </c>
      <c r="G414" s="5" t="s">
        <v>20</v>
      </c>
      <c r="H414" s="5" t="s">
        <v>26</v>
      </c>
      <c r="I414" s="5" t="s">
        <v>22</v>
      </c>
      <c r="J414" s="12">
        <v>0.00021097292730191158</v>
      </c>
      <c r="K414" s="12">
        <v>0.00019925851280326205</v>
      </c>
      <c r="L414" s="12">
        <v>0.00022196341690910906</v>
      </c>
      <c r="M414" s="12">
        <v>0.00016871461103094745</v>
      </c>
      <c r="N414" s="12">
        <v>0.00016592844248165435</v>
      </c>
      <c r="O414" s="12">
        <v>0.00016228243274215228</v>
      </c>
      <c r="P414" s="12">
        <v>0.00014554280634658024</v>
      </c>
    </row>
    <row r="415" spans="1:16" ht="12.75" customHeight="1">
      <c r="A415" s="5" t="s">
        <v>375</v>
      </c>
      <c r="B415" s="5" t="s">
        <v>115</v>
      </c>
      <c r="C415" s="5" t="s">
        <v>62</v>
      </c>
      <c r="D415" s="5" t="s">
        <v>76</v>
      </c>
      <c r="E415" s="5" t="s">
        <v>116</v>
      </c>
      <c r="F415" s="5" t="s">
        <v>119</v>
      </c>
      <c r="G415" s="5" t="s">
        <v>20</v>
      </c>
      <c r="H415" s="5" t="s">
        <v>26</v>
      </c>
      <c r="I415" s="5" t="s">
        <v>23</v>
      </c>
      <c r="J415" s="12">
        <v>0.5422004231659128</v>
      </c>
      <c r="K415" s="12">
        <v>0.5016570272337364</v>
      </c>
      <c r="L415" s="12">
        <v>0.5704459814564102</v>
      </c>
      <c r="M415" s="12">
        <v>0.42475911834315194</v>
      </c>
      <c r="N415" s="12">
        <v>0.41774460733357444</v>
      </c>
      <c r="O415" s="12">
        <v>0.4085653437655996</v>
      </c>
      <c r="P415" s="12">
        <v>0.3664213415020809</v>
      </c>
    </row>
    <row r="416" spans="1:16" ht="12.75" customHeight="1">
      <c r="A416" s="5" t="s">
        <v>375</v>
      </c>
      <c r="B416" s="5" t="s">
        <v>115</v>
      </c>
      <c r="C416" s="5" t="s">
        <v>62</v>
      </c>
      <c r="D416" s="5" t="s">
        <v>76</v>
      </c>
      <c r="E416" s="5" t="s">
        <v>116</v>
      </c>
      <c r="F416" s="5" t="s">
        <v>119</v>
      </c>
      <c r="G416" s="5" t="s">
        <v>20</v>
      </c>
      <c r="H416" s="5" t="s">
        <v>26</v>
      </c>
      <c r="I416" s="5" t="s">
        <v>24</v>
      </c>
      <c r="J416" s="12">
        <v>0.00031143622601710754</v>
      </c>
      <c r="K416" s="12">
        <v>0.0002941435189000536</v>
      </c>
      <c r="L416" s="12">
        <v>0.0003276602821039229</v>
      </c>
      <c r="M416" s="12">
        <v>0.0002490549019980653</v>
      </c>
      <c r="N416" s="12">
        <v>0.0002449419865205374</v>
      </c>
      <c r="O416" s="12">
        <v>0.00023955978166698673</v>
      </c>
      <c r="P416" s="12">
        <v>0.00021484890460685659</v>
      </c>
    </row>
    <row r="417" spans="1:16" ht="12.75" customHeight="1">
      <c r="A417" s="5" t="s">
        <v>375</v>
      </c>
      <c r="B417" s="5" t="s">
        <v>120</v>
      </c>
      <c r="C417" s="5" t="s">
        <v>62</v>
      </c>
      <c r="D417" s="5" t="s">
        <v>76</v>
      </c>
      <c r="E417" s="5" t="s">
        <v>18</v>
      </c>
      <c r="F417" s="5" t="s">
        <v>19</v>
      </c>
      <c r="G417" s="5" t="s">
        <v>20</v>
      </c>
      <c r="H417" s="5" t="s">
        <v>21</v>
      </c>
      <c r="I417" s="5" t="s">
        <v>22</v>
      </c>
      <c r="J417" s="12">
        <v>0.00348694865996233</v>
      </c>
      <c r="K417" s="12">
        <v>0.003240186388721998</v>
      </c>
      <c r="L417" s="12">
        <v>0.0034701036271936655</v>
      </c>
      <c r="M417" s="12">
        <v>0.0035288310056703323</v>
      </c>
      <c r="N417" s="12">
        <v>0.0032456483752729996</v>
      </c>
      <c r="O417" s="12">
        <v>0.003507800402904667</v>
      </c>
      <c r="P417" s="12">
        <v>0.003427426594615998</v>
      </c>
    </row>
    <row r="418" spans="1:16" ht="12.75" customHeight="1">
      <c r="A418" s="5" t="s">
        <v>375</v>
      </c>
      <c r="B418" s="5" t="s">
        <v>120</v>
      </c>
      <c r="C418" s="5" t="s">
        <v>62</v>
      </c>
      <c r="D418" s="5" t="s">
        <v>76</v>
      </c>
      <c r="E418" s="5" t="s">
        <v>18</v>
      </c>
      <c r="F418" s="5" t="s">
        <v>19</v>
      </c>
      <c r="G418" s="5" t="s">
        <v>20</v>
      </c>
      <c r="H418" s="5" t="s">
        <v>21</v>
      </c>
      <c r="I418" s="5" t="s">
        <v>23</v>
      </c>
      <c r="J418" s="12">
        <v>1.5508619278118174</v>
      </c>
      <c r="K418" s="12">
        <v>1.4411114700315932</v>
      </c>
      <c r="L418" s="12">
        <v>1.5433698989518492</v>
      </c>
      <c r="M418" s="12">
        <v>1.5694895996648048</v>
      </c>
      <c r="N418" s="12">
        <v>1.4435407535738007</v>
      </c>
      <c r="O418" s="12">
        <v>1.5601359887204564</v>
      </c>
      <c r="P418" s="12">
        <v>1.52438878065302</v>
      </c>
    </row>
    <row r="419" spans="1:16" ht="12.75" customHeight="1">
      <c r="A419" s="5" t="s">
        <v>375</v>
      </c>
      <c r="B419" s="5" t="s">
        <v>120</v>
      </c>
      <c r="C419" s="5" t="s">
        <v>62</v>
      </c>
      <c r="D419" s="5" t="s">
        <v>76</v>
      </c>
      <c r="E419" s="5" t="s">
        <v>18</v>
      </c>
      <c r="F419" s="5" t="s">
        <v>19</v>
      </c>
      <c r="G419" s="5" t="s">
        <v>20</v>
      </c>
      <c r="H419" s="5" t="s">
        <v>21</v>
      </c>
      <c r="I419" s="5" t="s">
        <v>24</v>
      </c>
      <c r="J419" s="12">
        <v>0.007721100604202303</v>
      </c>
      <c r="K419" s="12">
        <v>0.007174698432170138</v>
      </c>
      <c r="L419" s="12">
        <v>0.007683800888785973</v>
      </c>
      <c r="M419" s="12">
        <v>0.007813840083984308</v>
      </c>
      <c r="N419" s="12">
        <v>0.007186792830961643</v>
      </c>
      <c r="O419" s="12">
        <v>0.007767272320717478</v>
      </c>
      <c r="P419" s="12">
        <v>0.007589301745221138</v>
      </c>
    </row>
    <row r="420" spans="1:16" ht="12.75" customHeight="1">
      <c r="A420" s="5" t="s">
        <v>375</v>
      </c>
      <c r="B420" s="5" t="s">
        <v>120</v>
      </c>
      <c r="C420" s="5" t="s">
        <v>62</v>
      </c>
      <c r="D420" s="5" t="s">
        <v>76</v>
      </c>
      <c r="E420" s="5" t="s">
        <v>18</v>
      </c>
      <c r="F420" s="5" t="s">
        <v>19</v>
      </c>
      <c r="G420" s="5" t="s">
        <v>20</v>
      </c>
      <c r="H420" s="5" t="s">
        <v>27</v>
      </c>
      <c r="I420" s="5" t="s">
        <v>22</v>
      </c>
      <c r="J420" s="12">
        <v>0.00037577115902632954</v>
      </c>
      <c r="K420" s="12">
        <v>0.0004187782850812102</v>
      </c>
      <c r="L420" s="12">
        <v>0.0003743566755110918</v>
      </c>
      <c r="M420" s="12">
        <v>0.00036342954266030907</v>
      </c>
      <c r="N420" s="12">
        <v>0.00044217670904585395</v>
      </c>
      <c r="O420" s="12">
        <v>0.0004017180450257347</v>
      </c>
      <c r="P420" s="12">
        <v>0.0004549665791624994</v>
      </c>
    </row>
    <row r="421" spans="1:16" ht="12.75" customHeight="1">
      <c r="A421" s="5" t="s">
        <v>375</v>
      </c>
      <c r="B421" s="5" t="s">
        <v>120</v>
      </c>
      <c r="C421" s="5" t="s">
        <v>62</v>
      </c>
      <c r="D421" s="5" t="s">
        <v>76</v>
      </c>
      <c r="E421" s="5" t="s">
        <v>18</v>
      </c>
      <c r="F421" s="5" t="s">
        <v>19</v>
      </c>
      <c r="G421" s="5" t="s">
        <v>20</v>
      </c>
      <c r="H421" s="5" t="s">
        <v>27</v>
      </c>
      <c r="I421" s="5" t="s">
        <v>23</v>
      </c>
      <c r="J421" s="12">
        <v>0.4359947501129492</v>
      </c>
      <c r="K421" s="12">
        <v>0.48589448490355874</v>
      </c>
      <c r="L421" s="12">
        <v>0.4343535720396694</v>
      </c>
      <c r="M421" s="12">
        <v>0.4216751840306679</v>
      </c>
      <c r="N421" s="12">
        <v>0.5130428962822695</v>
      </c>
      <c r="O421" s="12">
        <v>0.46610005704185903</v>
      </c>
      <c r="P421" s="12">
        <v>0.5278825562496092</v>
      </c>
    </row>
    <row r="422" spans="1:16" ht="12.75" customHeight="1">
      <c r="A422" s="5" t="s">
        <v>375</v>
      </c>
      <c r="B422" s="5" t="s">
        <v>120</v>
      </c>
      <c r="C422" s="5" t="s">
        <v>62</v>
      </c>
      <c r="D422" s="5" t="s">
        <v>76</v>
      </c>
      <c r="E422" s="5" t="s">
        <v>18</v>
      </c>
      <c r="F422" s="5" t="s">
        <v>19</v>
      </c>
      <c r="G422" s="5" t="s">
        <v>20</v>
      </c>
      <c r="H422" s="5" t="s">
        <v>27</v>
      </c>
      <c r="I422" s="5" t="s">
        <v>24</v>
      </c>
      <c r="J422" s="12">
        <v>0.0011094196123634492</v>
      </c>
      <c r="K422" s="12">
        <v>0.001236393032144525</v>
      </c>
      <c r="L422" s="12">
        <v>0.0011052435181756043</v>
      </c>
      <c r="M422" s="12">
        <v>0.0010729824592828172</v>
      </c>
      <c r="N422" s="12">
        <v>0.0013054740933734737</v>
      </c>
      <c r="O422" s="12">
        <v>0.0011860247043616926</v>
      </c>
      <c r="P422" s="12">
        <v>0.0013432346622892838</v>
      </c>
    </row>
    <row r="423" spans="1:16" ht="12.75" customHeight="1">
      <c r="A423" s="5" t="s">
        <v>375</v>
      </c>
      <c r="B423" s="5" t="s">
        <v>120</v>
      </c>
      <c r="C423" s="5" t="s">
        <v>62</v>
      </c>
      <c r="D423" s="5" t="s">
        <v>76</v>
      </c>
      <c r="E423" s="5" t="s">
        <v>18</v>
      </c>
      <c r="F423" s="5" t="s">
        <v>19</v>
      </c>
      <c r="G423" s="5" t="s">
        <v>20</v>
      </c>
      <c r="H423" s="5" t="s">
        <v>365</v>
      </c>
      <c r="I423" s="5" t="s">
        <v>22</v>
      </c>
      <c r="J423" s="12">
        <v>1.7011915112308981E-06</v>
      </c>
      <c r="K423" s="12">
        <v>5.249933723157966E-06</v>
      </c>
      <c r="L423" s="12">
        <v>6.54519819065457E-06</v>
      </c>
      <c r="M423" s="12">
        <v>3.970355247583482E-05</v>
      </c>
      <c r="N423" s="12">
        <v>6.822176560313873E-05</v>
      </c>
      <c r="O423" s="12">
        <v>6.815834085522297E-05</v>
      </c>
      <c r="P423" s="12">
        <v>6.975174502727577E-05</v>
      </c>
    </row>
    <row r="424" spans="1:16" ht="12.75" customHeight="1">
      <c r="A424" s="5" t="s">
        <v>375</v>
      </c>
      <c r="B424" s="5" t="s">
        <v>120</v>
      </c>
      <c r="C424" s="5" t="s">
        <v>62</v>
      </c>
      <c r="D424" s="5" t="s">
        <v>76</v>
      </c>
      <c r="E424" s="5" t="s">
        <v>18</v>
      </c>
      <c r="F424" s="5" t="s">
        <v>19</v>
      </c>
      <c r="G424" s="5" t="s">
        <v>20</v>
      </c>
      <c r="H424" s="5" t="s">
        <v>365</v>
      </c>
      <c r="I424" s="5" t="s">
        <v>23</v>
      </c>
      <c r="J424" s="12">
        <v>0.0018310338937619023</v>
      </c>
      <c r="K424" s="12">
        <v>0.00565063164472911</v>
      </c>
      <c r="L424" s="12">
        <v>0.007044756365969767</v>
      </c>
      <c r="M424" s="12">
        <v>0.04273390138974228</v>
      </c>
      <c r="N424" s="12">
        <v>0.07342874937181153</v>
      </c>
      <c r="O424" s="12">
        <v>0.07336048376951435</v>
      </c>
      <c r="P424" s="12">
        <v>0.07507550352256923</v>
      </c>
    </row>
    <row r="425" spans="1:16" ht="12.75" customHeight="1">
      <c r="A425" s="5" t="s">
        <v>375</v>
      </c>
      <c r="B425" s="5" t="s">
        <v>120</v>
      </c>
      <c r="C425" s="5" t="s">
        <v>62</v>
      </c>
      <c r="D425" s="5" t="s">
        <v>76</v>
      </c>
      <c r="E425" s="5" t="s">
        <v>18</v>
      </c>
      <c r="F425" s="5" t="s">
        <v>19</v>
      </c>
      <c r="G425" s="5" t="s">
        <v>20</v>
      </c>
      <c r="H425" s="5" t="s">
        <v>365</v>
      </c>
      <c r="I425" s="5" t="s">
        <v>24</v>
      </c>
      <c r="J425" s="12">
        <v>5.02256541411027E-06</v>
      </c>
      <c r="K425" s="12">
        <v>1.5499804325513994E-05</v>
      </c>
      <c r="L425" s="12">
        <v>1.9323918467646825E-05</v>
      </c>
      <c r="M425" s="12">
        <v>0.00011722001207151231</v>
      </c>
      <c r="N425" s="12">
        <v>0.0002014166413045048</v>
      </c>
      <c r="O425" s="12">
        <v>0.0002012293872868488</v>
      </c>
      <c r="P425" s="12">
        <v>0.00020593372341386185</v>
      </c>
    </row>
    <row r="426" spans="1:16" ht="12.75" customHeight="1">
      <c r="A426" s="5" t="s">
        <v>375</v>
      </c>
      <c r="B426" s="5" t="s">
        <v>120</v>
      </c>
      <c r="C426" s="5" t="s">
        <v>62</v>
      </c>
      <c r="D426" s="5" t="s">
        <v>76</v>
      </c>
      <c r="E426" s="5" t="s">
        <v>18</v>
      </c>
      <c r="F426" s="5" t="s">
        <v>19</v>
      </c>
      <c r="G426" s="5" t="s">
        <v>20</v>
      </c>
      <c r="H426" s="5" t="s">
        <v>114</v>
      </c>
      <c r="I426" s="5" t="s">
        <v>22</v>
      </c>
      <c r="J426" s="12">
        <v>0.0006482477459315567</v>
      </c>
      <c r="K426" s="12">
        <v>0.0014879183619594804</v>
      </c>
      <c r="L426" s="12">
        <v>0.0015830256658885284</v>
      </c>
      <c r="M426" s="12">
        <v>0.0016019341225402188</v>
      </c>
      <c r="N426" s="12">
        <v>0.001803542059756462</v>
      </c>
      <c r="O426" s="12">
        <v>0.0016924106657403655</v>
      </c>
      <c r="P426" s="12">
        <v>0.0017388372499023478</v>
      </c>
    </row>
    <row r="427" spans="1:16" ht="12.75" customHeight="1">
      <c r="A427" s="5" t="s">
        <v>375</v>
      </c>
      <c r="B427" s="5" t="s">
        <v>120</v>
      </c>
      <c r="C427" s="5" t="s">
        <v>62</v>
      </c>
      <c r="D427" s="5" t="s">
        <v>76</v>
      </c>
      <c r="E427" s="5" t="s">
        <v>18</v>
      </c>
      <c r="F427" s="5" t="s">
        <v>19</v>
      </c>
      <c r="G427" s="5" t="s">
        <v>20</v>
      </c>
      <c r="H427" s="5" t="s">
        <v>114</v>
      </c>
      <c r="I427" s="5" t="s">
        <v>23</v>
      </c>
      <c r="J427" s="12">
        <v>0.7296731506321656</v>
      </c>
      <c r="K427" s="12">
        <v>1.6748135043558714</v>
      </c>
      <c r="L427" s="12">
        <v>1.7827884284887476</v>
      </c>
      <c r="M427" s="12">
        <v>1.8022182670673381</v>
      </c>
      <c r="N427" s="12">
        <v>2.0290325299789242</v>
      </c>
      <c r="O427" s="12">
        <v>1.904006771726847</v>
      </c>
      <c r="P427" s="12">
        <v>1.9562379071255893</v>
      </c>
    </row>
    <row r="428" spans="1:16" ht="12.75" customHeight="1">
      <c r="A428" s="5" t="s">
        <v>375</v>
      </c>
      <c r="B428" s="5" t="s">
        <v>120</v>
      </c>
      <c r="C428" s="5" t="s">
        <v>62</v>
      </c>
      <c r="D428" s="5" t="s">
        <v>76</v>
      </c>
      <c r="E428" s="5" t="s">
        <v>18</v>
      </c>
      <c r="F428" s="5" t="s">
        <v>19</v>
      </c>
      <c r="G428" s="5" t="s">
        <v>20</v>
      </c>
      <c r="H428" s="5" t="s">
        <v>114</v>
      </c>
      <c r="I428" s="5" t="s">
        <v>24</v>
      </c>
      <c r="J428" s="12">
        <v>0.001913874297512215</v>
      </c>
      <c r="K428" s="12">
        <v>0.004392901830547037</v>
      </c>
      <c r="L428" s="12">
        <v>0.004673694823099465</v>
      </c>
      <c r="M428" s="12">
        <v>0.004729519790356836</v>
      </c>
      <c r="N428" s="12">
        <v>0.0053247432240428865</v>
      </c>
      <c r="O428" s="12">
        <v>0.004996641013138222</v>
      </c>
      <c r="P428" s="12">
        <v>0.005133709975902169</v>
      </c>
    </row>
    <row r="429" spans="1:16" ht="12.75" customHeight="1">
      <c r="A429" s="5" t="s">
        <v>375</v>
      </c>
      <c r="B429" s="5" t="s">
        <v>120</v>
      </c>
      <c r="C429" s="5" t="s">
        <v>62</v>
      </c>
      <c r="D429" s="5" t="s">
        <v>76</v>
      </c>
      <c r="E429" s="5" t="s">
        <v>18</v>
      </c>
      <c r="F429" s="5" t="s">
        <v>19</v>
      </c>
      <c r="G429" s="5" t="s">
        <v>20</v>
      </c>
      <c r="H429" s="5" t="s">
        <v>29</v>
      </c>
      <c r="I429" s="5" t="s">
        <v>22</v>
      </c>
      <c r="J429" s="12">
        <v>8.173305E-06</v>
      </c>
      <c r="K429" s="12">
        <v>1.093743E-05</v>
      </c>
      <c r="L429" s="12">
        <v>2.85768E-06</v>
      </c>
      <c r="M429" s="12">
        <v>1.163484E-05</v>
      </c>
      <c r="N429" s="12">
        <v>1.1082015E-05</v>
      </c>
      <c r="O429" s="12">
        <v>1.097145E-05</v>
      </c>
      <c r="P429" s="12">
        <v>8.292375E-06</v>
      </c>
    </row>
    <row r="430" spans="1:16" ht="12.75" customHeight="1">
      <c r="A430" s="5" t="s">
        <v>375</v>
      </c>
      <c r="B430" s="5" t="s">
        <v>120</v>
      </c>
      <c r="C430" s="5" t="s">
        <v>62</v>
      </c>
      <c r="D430" s="5" t="s">
        <v>76</v>
      </c>
      <c r="E430" s="5" t="s">
        <v>18</v>
      </c>
      <c r="F430" s="5" t="s">
        <v>19</v>
      </c>
      <c r="G430" s="5" t="s">
        <v>20</v>
      </c>
      <c r="H430" s="5" t="s">
        <v>29</v>
      </c>
      <c r="I430" s="5" t="s">
        <v>23</v>
      </c>
      <c r="J430" s="12">
        <v>0.0093738830688</v>
      </c>
      <c r="K430" s="12">
        <v>0.012544030828799999</v>
      </c>
      <c r="L430" s="12">
        <v>0.0032774450688000003</v>
      </c>
      <c r="M430" s="12">
        <v>0.0133438834944</v>
      </c>
      <c r="N430" s="12">
        <v>0.0127098539424</v>
      </c>
      <c r="O430" s="12">
        <v>0.012583048032</v>
      </c>
      <c r="P430" s="12">
        <v>0.00951044328</v>
      </c>
    </row>
    <row r="431" spans="1:16" ht="12.75" customHeight="1">
      <c r="A431" s="5" t="s">
        <v>375</v>
      </c>
      <c r="B431" s="5" t="s">
        <v>120</v>
      </c>
      <c r="C431" s="5" t="s">
        <v>62</v>
      </c>
      <c r="D431" s="5" t="s">
        <v>76</v>
      </c>
      <c r="E431" s="5" t="s">
        <v>18</v>
      </c>
      <c r="F431" s="5" t="s">
        <v>19</v>
      </c>
      <c r="G431" s="5" t="s">
        <v>20</v>
      </c>
      <c r="H431" s="5" t="s">
        <v>29</v>
      </c>
      <c r="I431" s="5" t="s">
        <v>24</v>
      </c>
      <c r="J431" s="12">
        <v>2.413071E-05</v>
      </c>
      <c r="K431" s="12">
        <v>3.229146E-05</v>
      </c>
      <c r="L431" s="12">
        <v>8.43696E-06</v>
      </c>
      <c r="M431" s="12">
        <v>3.435048E-05</v>
      </c>
      <c r="N431" s="12">
        <v>3.271833E-05</v>
      </c>
      <c r="O431" s="12">
        <v>3.23919E-05</v>
      </c>
      <c r="P431" s="12">
        <v>2.448225E-05</v>
      </c>
    </row>
    <row r="432" spans="1:16" ht="12.75" customHeight="1">
      <c r="A432" s="5" t="s">
        <v>375</v>
      </c>
      <c r="B432" s="5" t="s">
        <v>120</v>
      </c>
      <c r="C432" s="5" t="s">
        <v>62</v>
      </c>
      <c r="D432" s="5" t="s">
        <v>76</v>
      </c>
      <c r="E432" s="5" t="s">
        <v>18</v>
      </c>
      <c r="F432" s="5" t="s">
        <v>19</v>
      </c>
      <c r="G432" s="5" t="s">
        <v>20</v>
      </c>
      <c r="H432" s="5" t="s">
        <v>67</v>
      </c>
      <c r="I432" s="5" t="s">
        <v>22</v>
      </c>
      <c r="J432" s="12">
        <v>0.0007740787163113187</v>
      </c>
      <c r="K432" s="12">
        <v>0.0008195915129531085</v>
      </c>
      <c r="L432" s="12">
        <v>0.001161628240282085</v>
      </c>
      <c r="M432" s="12">
        <v>0.0007070337687627697</v>
      </c>
      <c r="N432" s="12">
        <v>0.0005033696635203884</v>
      </c>
      <c r="O432" s="12">
        <v>8.462303538576316E-06</v>
      </c>
      <c r="P432" s="12">
        <v>0.0002925417767215849</v>
      </c>
    </row>
    <row r="433" spans="1:16" ht="12.75" customHeight="1">
      <c r="A433" s="5" t="s">
        <v>375</v>
      </c>
      <c r="B433" s="5" t="s">
        <v>120</v>
      </c>
      <c r="C433" s="5" t="s">
        <v>62</v>
      </c>
      <c r="D433" s="5" t="s">
        <v>76</v>
      </c>
      <c r="E433" s="5" t="s">
        <v>18</v>
      </c>
      <c r="F433" s="5" t="s">
        <v>19</v>
      </c>
      <c r="G433" s="5" t="s">
        <v>20</v>
      </c>
      <c r="H433" s="5" t="s">
        <v>67</v>
      </c>
      <c r="I433" s="5" t="s">
        <v>23</v>
      </c>
      <c r="J433" s="12">
        <v>2.32165227241651</v>
      </c>
      <c r="K433" s="12">
        <v>2.4581563326895557</v>
      </c>
      <c r="L433" s="12">
        <v>3.4840085212593004</v>
      </c>
      <c r="M433" s="12">
        <v>2.120568000817014</v>
      </c>
      <c r="N433" s="12">
        <v>1.5097293060149668</v>
      </c>
      <c r="O433" s="12">
        <v>0.025380527621059853</v>
      </c>
      <c r="P433" s="12">
        <v>0.8774046700817419</v>
      </c>
    </row>
    <row r="434" spans="1:16" ht="12.75" customHeight="1">
      <c r="A434" s="5" t="s">
        <v>375</v>
      </c>
      <c r="B434" s="5" t="s">
        <v>120</v>
      </c>
      <c r="C434" s="5" t="s">
        <v>62</v>
      </c>
      <c r="D434" s="5" t="s">
        <v>76</v>
      </c>
      <c r="E434" s="5" t="s">
        <v>18</v>
      </c>
      <c r="F434" s="5" t="s">
        <v>19</v>
      </c>
      <c r="G434" s="5" t="s">
        <v>20</v>
      </c>
      <c r="H434" s="5" t="s">
        <v>67</v>
      </c>
      <c r="I434" s="5" t="s">
        <v>24</v>
      </c>
      <c r="J434" s="12">
        <v>0.001142687628840518</v>
      </c>
      <c r="K434" s="12">
        <v>0.0012098731857879224</v>
      </c>
      <c r="L434" s="12">
        <v>0.0017147845451783163</v>
      </c>
      <c r="M434" s="12">
        <v>0.0010437165157926602</v>
      </c>
      <c r="N434" s="12">
        <v>0.000743069503292002</v>
      </c>
      <c r="O434" s="12">
        <v>1.2491971890279326E-05</v>
      </c>
      <c r="P434" s="12">
        <v>0.0004318473846842444</v>
      </c>
    </row>
    <row r="435" spans="1:16" ht="12.75" customHeight="1">
      <c r="A435" s="5" t="s">
        <v>375</v>
      </c>
      <c r="B435" s="5" t="s">
        <v>120</v>
      </c>
      <c r="C435" s="5" t="s">
        <v>62</v>
      </c>
      <c r="D435" s="5" t="s">
        <v>76</v>
      </c>
      <c r="E435" s="5" t="s">
        <v>18</v>
      </c>
      <c r="F435" s="5" t="s">
        <v>19</v>
      </c>
      <c r="G435" s="5" t="s">
        <v>20</v>
      </c>
      <c r="H435" s="5" t="s">
        <v>26</v>
      </c>
      <c r="I435" s="5" t="s">
        <v>22</v>
      </c>
      <c r="J435" s="12">
        <v>2.9202719705646038E-05</v>
      </c>
      <c r="K435" s="12">
        <v>3.19008878999999E-05</v>
      </c>
      <c r="L435" s="12">
        <v>3.490240530000003E-05</v>
      </c>
      <c r="M435" s="12">
        <v>8.949850490941915E-05</v>
      </c>
      <c r="N435" s="12">
        <v>6.32606296038955E-05</v>
      </c>
      <c r="O435" s="12">
        <v>5.527888014234597E-05</v>
      </c>
      <c r="P435" s="12">
        <v>6.349881414359399E-05</v>
      </c>
    </row>
    <row r="436" spans="1:16" ht="12.75" customHeight="1">
      <c r="A436" s="5" t="s">
        <v>375</v>
      </c>
      <c r="B436" s="5" t="s">
        <v>120</v>
      </c>
      <c r="C436" s="5" t="s">
        <v>62</v>
      </c>
      <c r="D436" s="5" t="s">
        <v>76</v>
      </c>
      <c r="E436" s="5" t="s">
        <v>18</v>
      </c>
      <c r="F436" s="5" t="s">
        <v>19</v>
      </c>
      <c r="G436" s="5" t="s">
        <v>20</v>
      </c>
      <c r="H436" s="5" t="s">
        <v>26</v>
      </c>
      <c r="I436" s="5" t="s">
        <v>23</v>
      </c>
      <c r="J436" s="12">
        <v>0.07505098964351031</v>
      </c>
      <c r="K436" s="12">
        <v>0.08031428301299974</v>
      </c>
      <c r="L436" s="12">
        <v>0.08969918162100007</v>
      </c>
      <c r="M436" s="12">
        <v>0.22532314069338052</v>
      </c>
      <c r="N436" s="12">
        <v>0.15926616605514074</v>
      </c>
      <c r="O436" s="12">
        <v>0.13917116157742057</v>
      </c>
      <c r="P436" s="12">
        <v>0.15986582398913404</v>
      </c>
    </row>
    <row r="437" spans="1:16" ht="12.75" customHeight="1">
      <c r="A437" s="5" t="s">
        <v>375</v>
      </c>
      <c r="B437" s="5" t="s">
        <v>120</v>
      </c>
      <c r="C437" s="5" t="s">
        <v>62</v>
      </c>
      <c r="D437" s="5" t="s">
        <v>76</v>
      </c>
      <c r="E437" s="5" t="s">
        <v>18</v>
      </c>
      <c r="F437" s="5" t="s">
        <v>19</v>
      </c>
      <c r="G437" s="5" t="s">
        <v>20</v>
      </c>
      <c r="H437" s="5" t="s">
        <v>26</v>
      </c>
      <c r="I437" s="5" t="s">
        <v>24</v>
      </c>
      <c r="J437" s="12">
        <v>4.310877670833463E-05</v>
      </c>
      <c r="K437" s="12">
        <v>4.709178689999985E-05</v>
      </c>
      <c r="L437" s="12">
        <v>5.1522598300000044E-05</v>
      </c>
      <c r="M437" s="12">
        <v>0.00013211684058057115</v>
      </c>
      <c r="N437" s="12">
        <v>9.338473893908386E-05</v>
      </c>
      <c r="O437" s="12">
        <v>8.160215640060598E-05</v>
      </c>
      <c r="P437" s="12">
        <v>9.373634468816259E-05</v>
      </c>
    </row>
    <row r="438" spans="1:16" ht="12.75" customHeight="1">
      <c r="A438" s="5" t="s">
        <v>375</v>
      </c>
      <c r="B438" s="5" t="s">
        <v>120</v>
      </c>
      <c r="C438" s="5" t="s">
        <v>62</v>
      </c>
      <c r="D438" s="5" t="s">
        <v>76</v>
      </c>
      <c r="E438" s="5" t="s">
        <v>18</v>
      </c>
      <c r="F438" s="5" t="s">
        <v>19</v>
      </c>
      <c r="G438" s="5" t="s">
        <v>20</v>
      </c>
      <c r="H438" s="5" t="s">
        <v>33</v>
      </c>
      <c r="I438" s="5" t="s">
        <v>22</v>
      </c>
      <c r="J438" s="12">
        <v>0</v>
      </c>
      <c r="K438" s="12">
        <v>0</v>
      </c>
      <c r="L438" s="12">
        <v>0</v>
      </c>
      <c r="M438" s="12">
        <v>0</v>
      </c>
      <c r="N438" s="12">
        <v>0</v>
      </c>
      <c r="O438" s="12">
        <v>0</v>
      </c>
      <c r="P438" s="12">
        <v>0</v>
      </c>
    </row>
    <row r="439" spans="1:16" ht="12.75" customHeight="1">
      <c r="A439" s="5" t="s">
        <v>375</v>
      </c>
      <c r="B439" s="5" t="s">
        <v>120</v>
      </c>
      <c r="C439" s="5" t="s">
        <v>62</v>
      </c>
      <c r="D439" s="5" t="s">
        <v>76</v>
      </c>
      <c r="E439" s="5" t="s">
        <v>18</v>
      </c>
      <c r="F439" s="5" t="s">
        <v>19</v>
      </c>
      <c r="G439" s="5" t="s">
        <v>20</v>
      </c>
      <c r="H439" s="5" t="s">
        <v>33</v>
      </c>
      <c r="I439" s="5" t="s">
        <v>23</v>
      </c>
      <c r="J439" s="12">
        <v>0</v>
      </c>
      <c r="K439" s="12">
        <v>0</v>
      </c>
      <c r="L439" s="12">
        <v>0</v>
      </c>
      <c r="M439" s="12">
        <v>0</v>
      </c>
      <c r="N439" s="12">
        <v>0</v>
      </c>
      <c r="O439" s="12">
        <v>0</v>
      </c>
      <c r="P439" s="12">
        <v>0</v>
      </c>
    </row>
    <row r="440" spans="1:16" ht="12.75" customHeight="1">
      <c r="A440" s="5" t="s">
        <v>375</v>
      </c>
      <c r="B440" s="5" t="s">
        <v>120</v>
      </c>
      <c r="C440" s="5" t="s">
        <v>62</v>
      </c>
      <c r="D440" s="5" t="s">
        <v>76</v>
      </c>
      <c r="E440" s="5" t="s">
        <v>18</v>
      </c>
      <c r="F440" s="5" t="s">
        <v>19</v>
      </c>
      <c r="G440" s="5" t="s">
        <v>20</v>
      </c>
      <c r="H440" s="5" t="s">
        <v>33</v>
      </c>
      <c r="I440" s="5" t="s">
        <v>24</v>
      </c>
      <c r="J440" s="12">
        <v>0</v>
      </c>
      <c r="K440" s="12">
        <v>0</v>
      </c>
      <c r="L440" s="12">
        <v>0</v>
      </c>
      <c r="M440" s="12">
        <v>0</v>
      </c>
      <c r="N440" s="12">
        <v>0</v>
      </c>
      <c r="O440" s="12">
        <v>0</v>
      </c>
      <c r="P440" s="12">
        <v>0</v>
      </c>
    </row>
    <row r="441" spans="1:16" ht="12.75" customHeight="1">
      <c r="A441" s="5" t="s">
        <v>375</v>
      </c>
      <c r="B441" s="5" t="s">
        <v>120</v>
      </c>
      <c r="C441" s="5" t="s">
        <v>62</v>
      </c>
      <c r="D441" s="5" t="s">
        <v>76</v>
      </c>
      <c r="E441" s="5" t="s">
        <v>121</v>
      </c>
      <c r="F441" s="5" t="s">
        <v>19</v>
      </c>
      <c r="G441" s="5" t="s">
        <v>20</v>
      </c>
      <c r="H441" s="5" t="s">
        <v>26</v>
      </c>
      <c r="I441" s="5" t="s">
        <v>22</v>
      </c>
      <c r="J441" s="12">
        <v>1.79249862396178E-05</v>
      </c>
      <c r="K441" s="12">
        <v>2.3404280888949268E-05</v>
      </c>
      <c r="L441" s="12">
        <v>2.7953735173801913E-05</v>
      </c>
      <c r="M441" s="12">
        <v>7.920222949787423E-06</v>
      </c>
      <c r="N441" s="12">
        <v>5.372192870898291E-06</v>
      </c>
      <c r="O441" s="12">
        <v>4.7399399343715725E-06</v>
      </c>
      <c r="P441" s="12">
        <v>3.077067551257037E-06</v>
      </c>
    </row>
    <row r="442" spans="1:16" ht="12.75" customHeight="1">
      <c r="A442" s="5" t="s">
        <v>375</v>
      </c>
      <c r="B442" s="5" t="s">
        <v>120</v>
      </c>
      <c r="C442" s="5" t="s">
        <v>62</v>
      </c>
      <c r="D442" s="5" t="s">
        <v>76</v>
      </c>
      <c r="E442" s="5" t="s">
        <v>121</v>
      </c>
      <c r="F442" s="5" t="s">
        <v>19</v>
      </c>
      <c r="G442" s="5" t="s">
        <v>20</v>
      </c>
      <c r="H442" s="5" t="s">
        <v>26</v>
      </c>
      <c r="I442" s="5" t="s">
        <v>23</v>
      </c>
      <c r="J442" s="12">
        <v>0.046067214635817755</v>
      </c>
      <c r="K442" s="12">
        <v>0.05892306336184514</v>
      </c>
      <c r="L442" s="12">
        <v>0.07184109939667091</v>
      </c>
      <c r="M442" s="12">
        <v>0.019940104159774333</v>
      </c>
      <c r="N442" s="12">
        <v>0.013525135099256791</v>
      </c>
      <c r="O442" s="12">
        <v>0.01193336306334405</v>
      </c>
      <c r="P442" s="12">
        <v>0.007746883877855217</v>
      </c>
    </row>
    <row r="443" spans="1:16" ht="12.75" customHeight="1">
      <c r="A443" s="5" t="s">
        <v>375</v>
      </c>
      <c r="B443" s="5" t="s">
        <v>120</v>
      </c>
      <c r="C443" s="5" t="s">
        <v>62</v>
      </c>
      <c r="D443" s="5" t="s">
        <v>76</v>
      </c>
      <c r="E443" s="5" t="s">
        <v>121</v>
      </c>
      <c r="F443" s="5" t="s">
        <v>19</v>
      </c>
      <c r="G443" s="5" t="s">
        <v>20</v>
      </c>
      <c r="H443" s="5" t="s">
        <v>26</v>
      </c>
      <c r="I443" s="5" t="s">
        <v>24</v>
      </c>
      <c r="J443" s="12">
        <v>2.646069397276914E-05</v>
      </c>
      <c r="K443" s="12">
        <v>3.4549176550353686E-05</v>
      </c>
      <c r="L443" s="12">
        <v>4.126503763751711E-05</v>
      </c>
      <c r="M443" s="12">
        <v>1.1691757687781432E-05</v>
      </c>
      <c r="N443" s="12">
        <v>7.93037995227843E-06</v>
      </c>
      <c r="O443" s="12">
        <v>6.9970541888342255E-06</v>
      </c>
      <c r="P443" s="12">
        <v>4.542337813760388E-06</v>
      </c>
    </row>
    <row r="444" spans="1:16" ht="12.75" customHeight="1">
      <c r="A444" s="5" t="s">
        <v>375</v>
      </c>
      <c r="B444" s="5" t="s">
        <v>120</v>
      </c>
      <c r="C444" s="5" t="s">
        <v>62</v>
      </c>
      <c r="D444" s="5" t="s">
        <v>76</v>
      </c>
      <c r="E444" s="5" t="s">
        <v>121</v>
      </c>
      <c r="F444" s="5" t="s">
        <v>122</v>
      </c>
      <c r="G444" s="5" t="s">
        <v>20</v>
      </c>
      <c r="H444" s="5" t="s">
        <v>26</v>
      </c>
      <c r="I444" s="5" t="s">
        <v>22</v>
      </c>
      <c r="J444" s="12">
        <v>9.230560023761068E-05</v>
      </c>
      <c r="K444" s="12">
        <v>6.894598555145049E-05</v>
      </c>
      <c r="L444" s="12">
        <v>8.67011240527612E-05</v>
      </c>
      <c r="M444" s="12">
        <v>7.968792404216242E-05</v>
      </c>
      <c r="N444" s="12">
        <v>8.441762746688467E-05</v>
      </c>
      <c r="O444" s="12">
        <v>7.737037297980316E-05</v>
      </c>
      <c r="P444" s="12">
        <v>7.584161914874307E-05</v>
      </c>
    </row>
    <row r="445" spans="1:16" ht="12.75" customHeight="1">
      <c r="A445" s="5" t="s">
        <v>375</v>
      </c>
      <c r="B445" s="5" t="s">
        <v>120</v>
      </c>
      <c r="C445" s="5" t="s">
        <v>62</v>
      </c>
      <c r="D445" s="5" t="s">
        <v>76</v>
      </c>
      <c r="E445" s="5" t="s">
        <v>121</v>
      </c>
      <c r="F445" s="5" t="s">
        <v>122</v>
      </c>
      <c r="G445" s="5" t="s">
        <v>20</v>
      </c>
      <c r="H445" s="5" t="s">
        <v>26</v>
      </c>
      <c r="I445" s="5" t="s">
        <v>23</v>
      </c>
      <c r="J445" s="12">
        <v>0.23722539261065947</v>
      </c>
      <c r="K445" s="12">
        <v>0.17357972648119938</v>
      </c>
      <c r="L445" s="12">
        <v>0.22282188881559628</v>
      </c>
      <c r="M445" s="12">
        <v>0.20062383543376794</v>
      </c>
      <c r="N445" s="12">
        <v>0.21253142686543774</v>
      </c>
      <c r="O445" s="12">
        <v>0.19478912473534252</v>
      </c>
      <c r="P445" s="12">
        <v>0.19094030497114506</v>
      </c>
    </row>
    <row r="446" spans="1:16" ht="12.75" customHeight="1">
      <c r="A446" s="5" t="s">
        <v>375</v>
      </c>
      <c r="B446" s="5" t="s">
        <v>120</v>
      </c>
      <c r="C446" s="5" t="s">
        <v>62</v>
      </c>
      <c r="D446" s="5" t="s">
        <v>76</v>
      </c>
      <c r="E446" s="5" t="s">
        <v>121</v>
      </c>
      <c r="F446" s="5" t="s">
        <v>122</v>
      </c>
      <c r="G446" s="5" t="s">
        <v>20</v>
      </c>
      <c r="H446" s="5" t="s">
        <v>26</v>
      </c>
      <c r="I446" s="5" t="s">
        <v>24</v>
      </c>
      <c r="J446" s="12">
        <v>0.00013626064796980628</v>
      </c>
      <c r="K446" s="12">
        <v>0.0001017774072426174</v>
      </c>
      <c r="L446" s="12">
        <v>0.00012798737360169508</v>
      </c>
      <c r="M446" s="12">
        <v>0.00011763455453843022</v>
      </c>
      <c r="N446" s="12">
        <v>0.00012461649768921073</v>
      </c>
      <c r="O446" s="12">
        <v>0.00011421340773209039</v>
      </c>
      <c r="P446" s="12">
        <v>0.00011195667588623978</v>
      </c>
    </row>
    <row r="447" spans="1:16" ht="12.75" customHeight="1">
      <c r="A447" s="5" t="s">
        <v>375</v>
      </c>
      <c r="B447" s="5" t="s">
        <v>120</v>
      </c>
      <c r="C447" s="5" t="s">
        <v>62</v>
      </c>
      <c r="D447" s="5" t="s">
        <v>18</v>
      </c>
      <c r="E447" s="5" t="s">
        <v>18</v>
      </c>
      <c r="F447" s="5" t="s">
        <v>19</v>
      </c>
      <c r="G447" s="5" t="s">
        <v>20</v>
      </c>
      <c r="H447" s="5" t="s">
        <v>35</v>
      </c>
      <c r="I447" s="5" t="s">
        <v>22</v>
      </c>
      <c r="J447" s="12">
        <v>0</v>
      </c>
      <c r="K447" s="12">
        <v>0</v>
      </c>
      <c r="L447" s="12">
        <v>0</v>
      </c>
      <c r="M447" s="12">
        <v>0</v>
      </c>
      <c r="N447" s="12">
        <v>0</v>
      </c>
      <c r="O447" s="12">
        <v>0</v>
      </c>
      <c r="P447" s="12">
        <v>0</v>
      </c>
    </row>
    <row r="448" spans="1:16" ht="12.75" customHeight="1">
      <c r="A448" s="5" t="s">
        <v>375</v>
      </c>
      <c r="B448" s="5" t="s">
        <v>120</v>
      </c>
      <c r="C448" s="5" t="s">
        <v>62</v>
      </c>
      <c r="D448" s="5" t="s">
        <v>18</v>
      </c>
      <c r="E448" s="5" t="s">
        <v>18</v>
      </c>
      <c r="F448" s="5" t="s">
        <v>19</v>
      </c>
      <c r="G448" s="5" t="s">
        <v>20</v>
      </c>
      <c r="H448" s="5" t="s">
        <v>35</v>
      </c>
      <c r="I448" s="5" t="s">
        <v>23</v>
      </c>
      <c r="J448" s="12">
        <v>0</v>
      </c>
      <c r="K448" s="12">
        <v>0</v>
      </c>
      <c r="L448" s="12">
        <v>0</v>
      </c>
      <c r="M448" s="12">
        <v>0</v>
      </c>
      <c r="N448" s="12">
        <v>0</v>
      </c>
      <c r="O448" s="12">
        <v>0</v>
      </c>
      <c r="P448" s="12">
        <v>0</v>
      </c>
    </row>
    <row r="449" spans="1:16" ht="12.75" customHeight="1">
      <c r="A449" s="5" t="s">
        <v>375</v>
      </c>
      <c r="B449" s="5" t="s">
        <v>120</v>
      </c>
      <c r="C449" s="5" t="s">
        <v>62</v>
      </c>
      <c r="D449" s="5" t="s">
        <v>18</v>
      </c>
      <c r="E449" s="5" t="s">
        <v>18</v>
      </c>
      <c r="F449" s="5" t="s">
        <v>19</v>
      </c>
      <c r="G449" s="5" t="s">
        <v>20</v>
      </c>
      <c r="H449" s="5" t="s">
        <v>35</v>
      </c>
      <c r="I449" s="5" t="s">
        <v>24</v>
      </c>
      <c r="J449" s="12">
        <v>0</v>
      </c>
      <c r="K449" s="12">
        <v>0</v>
      </c>
      <c r="L449" s="12">
        <v>0</v>
      </c>
      <c r="M449" s="12">
        <v>0</v>
      </c>
      <c r="N449" s="12">
        <v>0</v>
      </c>
      <c r="O449" s="12">
        <v>0</v>
      </c>
      <c r="P449" s="12">
        <v>0</v>
      </c>
    </row>
    <row r="450" spans="1:16" ht="12.75" customHeight="1">
      <c r="A450" s="5" t="s">
        <v>375</v>
      </c>
      <c r="B450" s="5" t="s">
        <v>120</v>
      </c>
      <c r="C450" s="5" t="s">
        <v>62</v>
      </c>
      <c r="D450" s="5" t="s">
        <v>18</v>
      </c>
      <c r="E450" s="5" t="s">
        <v>18</v>
      </c>
      <c r="F450" s="5" t="s">
        <v>19</v>
      </c>
      <c r="G450" s="5" t="s">
        <v>20</v>
      </c>
      <c r="H450" s="5" t="s">
        <v>123</v>
      </c>
      <c r="I450" s="5" t="s">
        <v>22</v>
      </c>
      <c r="J450" s="12">
        <v>6.156320587199996E-05</v>
      </c>
      <c r="K450" s="12">
        <v>0.00017714393587799987</v>
      </c>
      <c r="L450" s="12">
        <v>0.0001902955442219999</v>
      </c>
      <c r="M450" s="12">
        <v>0.00017863171313399988</v>
      </c>
      <c r="N450" s="12">
        <v>0.0001608523832159999</v>
      </c>
      <c r="O450" s="12">
        <v>0.0001599564297239999</v>
      </c>
      <c r="P450" s="12">
        <v>0.00019291764731399987</v>
      </c>
    </row>
    <row r="451" spans="1:16" ht="12.75" customHeight="1">
      <c r="A451" s="5" t="s">
        <v>375</v>
      </c>
      <c r="B451" s="5" t="s">
        <v>120</v>
      </c>
      <c r="C451" s="5" t="s">
        <v>62</v>
      </c>
      <c r="D451" s="5" t="s">
        <v>18</v>
      </c>
      <c r="E451" s="5" t="s">
        <v>18</v>
      </c>
      <c r="F451" s="5" t="s">
        <v>19</v>
      </c>
      <c r="G451" s="5" t="s">
        <v>20</v>
      </c>
      <c r="H451" s="5" t="s">
        <v>123</v>
      </c>
      <c r="I451" s="5" t="s">
        <v>23</v>
      </c>
      <c r="J451" s="12">
        <v>0.07279030206006523</v>
      </c>
      <c r="K451" s="12">
        <v>0.20944914122045458</v>
      </c>
      <c r="L451" s="12">
        <v>0.22499916871456913</v>
      </c>
      <c r="M451" s="12">
        <v>0.21120823992768403</v>
      </c>
      <c r="N451" s="12">
        <v>0.19018654723273973</v>
      </c>
      <c r="O451" s="12">
        <v>0.18912720140448563</v>
      </c>
      <c r="P451" s="12">
        <v>0.22809945683952723</v>
      </c>
    </row>
    <row r="452" spans="1:16" ht="12.75" customHeight="1">
      <c r="A452" s="5" t="s">
        <v>375</v>
      </c>
      <c r="B452" s="5" t="s">
        <v>120</v>
      </c>
      <c r="C452" s="5" t="s">
        <v>62</v>
      </c>
      <c r="D452" s="5" t="s">
        <v>18</v>
      </c>
      <c r="E452" s="5" t="s">
        <v>18</v>
      </c>
      <c r="F452" s="5" t="s">
        <v>19</v>
      </c>
      <c r="G452" s="5" t="s">
        <v>20</v>
      </c>
      <c r="H452" s="5" t="s">
        <v>123</v>
      </c>
      <c r="I452" s="5" t="s">
        <v>24</v>
      </c>
      <c r="J452" s="12">
        <v>0.0001817580363839999</v>
      </c>
      <c r="K452" s="12">
        <v>0.0005229963821159996</v>
      </c>
      <c r="L452" s="12">
        <v>0.0005618249400839996</v>
      </c>
      <c r="M452" s="12">
        <v>0.0005273888673479997</v>
      </c>
      <c r="N452" s="12">
        <v>0.0004748975123519997</v>
      </c>
      <c r="O452" s="12">
        <v>0.00047225231632799965</v>
      </c>
      <c r="P452" s="12">
        <v>0.0005695663873079996</v>
      </c>
    </row>
    <row r="453" spans="1:16" ht="12.75" customHeight="1">
      <c r="A453" s="5" t="s">
        <v>375</v>
      </c>
      <c r="B453" s="5" t="s">
        <v>120</v>
      </c>
      <c r="C453" s="5" t="s">
        <v>62</v>
      </c>
      <c r="D453" s="5" t="s">
        <v>18</v>
      </c>
      <c r="E453" s="5" t="s">
        <v>18</v>
      </c>
      <c r="F453" s="5" t="s">
        <v>19</v>
      </c>
      <c r="G453" s="5" t="s">
        <v>20</v>
      </c>
      <c r="H453" s="5" t="s">
        <v>124</v>
      </c>
      <c r="I453" s="5" t="s">
        <v>22</v>
      </c>
      <c r="J453" s="12">
        <v>0.0249738600888</v>
      </c>
      <c r="K453" s="12">
        <v>0.028156783983299998</v>
      </c>
      <c r="L453" s="12">
        <v>0.017285530241699997</v>
      </c>
      <c r="M453" s="12">
        <v>0.0168086261574</v>
      </c>
      <c r="N453" s="12">
        <v>0.0169715137158</v>
      </c>
      <c r="O453" s="12">
        <v>0.017843658777</v>
      </c>
      <c r="P453" s="12">
        <v>0.017207932883399998</v>
      </c>
    </row>
    <row r="454" spans="1:16" ht="12.75" customHeight="1">
      <c r="A454" s="5" t="s">
        <v>375</v>
      </c>
      <c r="B454" s="5" t="s">
        <v>120</v>
      </c>
      <c r="C454" s="5" t="s">
        <v>62</v>
      </c>
      <c r="D454" s="5" t="s">
        <v>18</v>
      </c>
      <c r="E454" s="5" t="s">
        <v>18</v>
      </c>
      <c r="F454" s="5" t="s">
        <v>19</v>
      </c>
      <c r="G454" s="5" t="s">
        <v>20</v>
      </c>
      <c r="H454" s="5" t="s">
        <v>124</v>
      </c>
      <c r="I454" s="5" t="s">
        <v>24</v>
      </c>
      <c r="J454" s="12">
        <v>0.049154899222399996</v>
      </c>
      <c r="K454" s="12">
        <v>0.055419701808399995</v>
      </c>
      <c r="L454" s="12">
        <v>0.034022313491599995</v>
      </c>
      <c r="M454" s="12">
        <v>0.0330836451352</v>
      </c>
      <c r="N454" s="12">
        <v>0.0334042492184</v>
      </c>
      <c r="O454" s="12">
        <v>0.035120852196</v>
      </c>
      <c r="P454" s="12">
        <v>0.0338695821832</v>
      </c>
    </row>
    <row r="455" spans="1:16" ht="12.75" customHeight="1">
      <c r="A455" s="5" t="s">
        <v>377</v>
      </c>
      <c r="B455" s="5" t="s">
        <v>125</v>
      </c>
      <c r="C455" s="5" t="s">
        <v>126</v>
      </c>
      <c r="D455" s="5" t="s">
        <v>18</v>
      </c>
      <c r="E455" s="5" t="s">
        <v>18</v>
      </c>
      <c r="F455" s="5" t="s">
        <v>19</v>
      </c>
      <c r="G455" s="5" t="s">
        <v>20</v>
      </c>
      <c r="H455" s="5" t="s">
        <v>27</v>
      </c>
      <c r="I455" s="5" t="s">
        <v>22</v>
      </c>
      <c r="J455" s="12">
        <v>0.0018250365749999976</v>
      </c>
      <c r="K455" s="12">
        <v>0.002476626899999997</v>
      </c>
      <c r="L455" s="12">
        <v>0.001489866074999998</v>
      </c>
      <c r="M455" s="12">
        <v>0.0014464087294874981</v>
      </c>
      <c r="N455" s="12">
        <v>0.001520220149999998</v>
      </c>
      <c r="O455" s="12">
        <v>0.0016239866999999979</v>
      </c>
      <c r="P455" s="12">
        <v>0.0015384989999999979</v>
      </c>
    </row>
    <row r="456" spans="1:16" ht="12.75" customHeight="1">
      <c r="A456" s="5" t="s">
        <v>377</v>
      </c>
      <c r="B456" s="5" t="s">
        <v>125</v>
      </c>
      <c r="C456" s="5" t="s">
        <v>126</v>
      </c>
      <c r="D456" s="5" t="s">
        <v>18</v>
      </c>
      <c r="E456" s="5" t="s">
        <v>18</v>
      </c>
      <c r="F456" s="5" t="s">
        <v>19</v>
      </c>
      <c r="G456" s="5" t="s">
        <v>20</v>
      </c>
      <c r="H456" s="5" t="s">
        <v>27</v>
      </c>
      <c r="I456" s="5" t="s">
        <v>23</v>
      </c>
      <c r="J456" s="12">
        <v>2.1175291034199972</v>
      </c>
      <c r="K456" s="12">
        <v>2.8735476378399962</v>
      </c>
      <c r="L456" s="12">
        <v>1.7286419446199977</v>
      </c>
      <c r="M456" s="12">
        <v>1.678219835200028</v>
      </c>
      <c r="N456" s="12">
        <v>1.7638607660399976</v>
      </c>
      <c r="O456" s="12">
        <v>1.8842576351199973</v>
      </c>
      <c r="P456" s="12">
        <v>1.7850691063999975</v>
      </c>
    </row>
    <row r="457" spans="1:16" ht="12.75" customHeight="1">
      <c r="A457" s="5" t="s">
        <v>377</v>
      </c>
      <c r="B457" s="5" t="s">
        <v>125</v>
      </c>
      <c r="C457" s="5" t="s">
        <v>126</v>
      </c>
      <c r="D457" s="5" t="s">
        <v>18</v>
      </c>
      <c r="E457" s="5" t="s">
        <v>18</v>
      </c>
      <c r="F457" s="5" t="s">
        <v>19</v>
      </c>
      <c r="G457" s="5" t="s">
        <v>20</v>
      </c>
      <c r="H457" s="5" t="s">
        <v>27</v>
      </c>
      <c r="I457" s="5" t="s">
        <v>24</v>
      </c>
      <c r="J457" s="12">
        <v>0.005388203221428564</v>
      </c>
      <c r="K457" s="12">
        <v>0.007311946085714276</v>
      </c>
      <c r="L457" s="12">
        <v>0.004398652221428566</v>
      </c>
      <c r="M457" s="12">
        <v>0.0042703495822964226</v>
      </c>
      <c r="N457" s="12">
        <v>0.0044882690142857085</v>
      </c>
      <c r="O457" s="12">
        <v>0.004794627399999993</v>
      </c>
      <c r="P457" s="12">
        <v>0.004542235142857137</v>
      </c>
    </row>
    <row r="458" spans="1:16" ht="12.75" customHeight="1">
      <c r="A458" s="5" t="s">
        <v>379</v>
      </c>
      <c r="B458" s="5" t="s">
        <v>125</v>
      </c>
      <c r="C458" s="5" t="s">
        <v>126</v>
      </c>
      <c r="D458" s="5" t="s">
        <v>18</v>
      </c>
      <c r="E458" s="5" t="s">
        <v>18</v>
      </c>
      <c r="F458" s="5" t="s">
        <v>19</v>
      </c>
      <c r="G458" s="5" t="s">
        <v>20</v>
      </c>
      <c r="H458" s="5" t="s">
        <v>67</v>
      </c>
      <c r="I458" s="5" t="s">
        <v>22</v>
      </c>
      <c r="J458" s="12">
        <v>6.81822702217747E-05</v>
      </c>
      <c r="K458" s="12">
        <v>9.024596896195573E-05</v>
      </c>
      <c r="L458" s="12">
        <v>7.21945320535338E-05</v>
      </c>
      <c r="M458" s="12">
        <v>7.284998812505085E-05</v>
      </c>
      <c r="N458" s="12">
        <v>7.579725162588367E-05</v>
      </c>
      <c r="O458" s="12">
        <v>0.00015626428487885044</v>
      </c>
      <c r="P458" s="12">
        <v>0.00017418929559428762</v>
      </c>
    </row>
    <row r="459" spans="1:16" ht="12.75" customHeight="1">
      <c r="A459" s="5" t="s">
        <v>379</v>
      </c>
      <c r="B459" s="5" t="s">
        <v>125</v>
      </c>
      <c r="C459" s="5" t="s">
        <v>126</v>
      </c>
      <c r="D459" s="5" t="s">
        <v>18</v>
      </c>
      <c r="E459" s="5" t="s">
        <v>18</v>
      </c>
      <c r="F459" s="5" t="s">
        <v>19</v>
      </c>
      <c r="G459" s="5" t="s">
        <v>20</v>
      </c>
      <c r="H459" s="5" t="s">
        <v>67</v>
      </c>
      <c r="I459" s="5" t="s">
        <v>23</v>
      </c>
      <c r="J459" s="12">
        <v>0.20449538175292825</v>
      </c>
      <c r="K459" s="12">
        <v>0.2706698356407073</v>
      </c>
      <c r="L459" s="12">
        <v>0.21652914085642389</v>
      </c>
      <c r="M459" s="12">
        <v>0.21849501466982396</v>
      </c>
      <c r="N459" s="12">
        <v>0.22733458209356744</v>
      </c>
      <c r="O459" s="12">
        <v>0.468674986718814</v>
      </c>
      <c r="P459" s="12">
        <v>0.5224364982856147</v>
      </c>
    </row>
    <row r="460" spans="1:16" ht="12.75" customHeight="1">
      <c r="A460" s="5" t="s">
        <v>379</v>
      </c>
      <c r="B460" s="5" t="s">
        <v>125</v>
      </c>
      <c r="C460" s="5" t="s">
        <v>126</v>
      </c>
      <c r="D460" s="5" t="s">
        <v>18</v>
      </c>
      <c r="E460" s="5" t="s">
        <v>18</v>
      </c>
      <c r="F460" s="5" t="s">
        <v>19</v>
      </c>
      <c r="G460" s="5" t="s">
        <v>20</v>
      </c>
      <c r="H460" s="5" t="s">
        <v>67</v>
      </c>
      <c r="I460" s="5" t="s">
        <v>24</v>
      </c>
      <c r="J460" s="12">
        <v>0.00010065001794642932</v>
      </c>
      <c r="K460" s="12">
        <v>0.00013322023989622038</v>
      </c>
      <c r="L460" s="12">
        <v>0.00010657288065045465</v>
      </c>
      <c r="M460" s="12">
        <v>0.00010754045866078937</v>
      </c>
      <c r="N460" s="12">
        <v>0.00011189118097154255</v>
      </c>
      <c r="O460" s="12">
        <v>0.00023067584910687445</v>
      </c>
      <c r="P460" s="12">
        <v>0.00025713657921061506</v>
      </c>
    </row>
    <row r="461" spans="1:16" ht="12.75" customHeight="1">
      <c r="A461" s="5" t="s">
        <v>379</v>
      </c>
      <c r="B461" s="5" t="s">
        <v>125</v>
      </c>
      <c r="C461" s="5" t="s">
        <v>126</v>
      </c>
      <c r="D461" s="5" t="s">
        <v>18</v>
      </c>
      <c r="E461" s="5" t="s">
        <v>18</v>
      </c>
      <c r="F461" s="5" t="s">
        <v>19</v>
      </c>
      <c r="G461" s="5" t="s">
        <v>20</v>
      </c>
      <c r="H461" s="5" t="s">
        <v>33</v>
      </c>
      <c r="I461" s="5" t="s">
        <v>22</v>
      </c>
      <c r="J461" s="12">
        <v>0</v>
      </c>
      <c r="K461" s="12">
        <v>1.480588499999998E-06</v>
      </c>
      <c r="L461" s="12">
        <v>0</v>
      </c>
      <c r="M461" s="12">
        <v>1.0958240999999985E-05</v>
      </c>
      <c r="N461" s="12">
        <v>0</v>
      </c>
      <c r="O461" s="12">
        <v>5.083039499999993E-06</v>
      </c>
      <c r="P461" s="12">
        <v>3.6873254999999953E-06</v>
      </c>
    </row>
    <row r="462" spans="1:16" ht="12.75" customHeight="1">
      <c r="A462" s="5" t="s">
        <v>379</v>
      </c>
      <c r="B462" s="5" t="s">
        <v>125</v>
      </c>
      <c r="C462" s="5" t="s">
        <v>126</v>
      </c>
      <c r="D462" s="5" t="s">
        <v>18</v>
      </c>
      <c r="E462" s="5" t="s">
        <v>18</v>
      </c>
      <c r="F462" s="5" t="s">
        <v>19</v>
      </c>
      <c r="G462" s="5" t="s">
        <v>20</v>
      </c>
      <c r="H462" s="5" t="s">
        <v>33</v>
      </c>
      <c r="I462" s="5" t="s">
        <v>23</v>
      </c>
      <c r="J462" s="12">
        <v>0</v>
      </c>
      <c r="K462" s="12">
        <v>0.001850485570053331</v>
      </c>
      <c r="L462" s="12">
        <v>0</v>
      </c>
      <c r="M462" s="12">
        <v>0.013695950524853317</v>
      </c>
      <c r="N462" s="12">
        <v>0</v>
      </c>
      <c r="O462" s="12">
        <v>0.006352940906106659</v>
      </c>
      <c r="P462" s="12">
        <v>0.004608534126693327</v>
      </c>
    </row>
    <row r="463" spans="1:16" ht="12.75" customHeight="1">
      <c r="A463" s="5" t="s">
        <v>379</v>
      </c>
      <c r="B463" s="5" t="s">
        <v>125</v>
      </c>
      <c r="C463" s="5" t="s">
        <v>126</v>
      </c>
      <c r="D463" s="5" t="s">
        <v>18</v>
      </c>
      <c r="E463" s="5" t="s">
        <v>18</v>
      </c>
      <c r="F463" s="5" t="s">
        <v>19</v>
      </c>
      <c r="G463" s="5" t="s">
        <v>20</v>
      </c>
      <c r="H463" s="5" t="s">
        <v>33</v>
      </c>
      <c r="I463" s="5" t="s">
        <v>24</v>
      </c>
      <c r="J463" s="12">
        <v>0</v>
      </c>
      <c r="K463" s="12">
        <v>4.37126128571428E-06</v>
      </c>
      <c r="L463" s="12">
        <v>0</v>
      </c>
      <c r="M463" s="12">
        <v>3.235290199999996E-05</v>
      </c>
      <c r="N463" s="12">
        <v>0</v>
      </c>
      <c r="O463" s="12">
        <v>1.5007068999999979E-05</v>
      </c>
      <c r="P463" s="12">
        <v>1.0886389571428556E-05</v>
      </c>
    </row>
    <row r="464" spans="1:16" ht="12.75" customHeight="1">
      <c r="A464" s="5" t="s">
        <v>376</v>
      </c>
      <c r="B464" s="5" t="s">
        <v>127</v>
      </c>
      <c r="C464" s="5" t="s">
        <v>126</v>
      </c>
      <c r="D464" s="5" t="s">
        <v>128</v>
      </c>
      <c r="E464" s="5" t="s">
        <v>18</v>
      </c>
      <c r="F464" s="5" t="s">
        <v>19</v>
      </c>
      <c r="G464" s="5" t="s">
        <v>20</v>
      </c>
      <c r="H464" s="5" t="s">
        <v>365</v>
      </c>
      <c r="I464" s="5" t="s">
        <v>22</v>
      </c>
      <c r="J464" s="12">
        <v>6.111077907155528E-07</v>
      </c>
      <c r="K464" s="12">
        <v>7.590767424318252E-07</v>
      </c>
      <c r="L464" s="12">
        <v>9.854253674807955E-07</v>
      </c>
      <c r="M464" s="12">
        <v>5.7421082430069245E-06</v>
      </c>
      <c r="N464" s="12">
        <v>7.93441118951399E-06</v>
      </c>
      <c r="O464" s="12">
        <v>7.574615957392223E-06</v>
      </c>
      <c r="P464" s="12">
        <v>7.206397758942964E-06</v>
      </c>
    </row>
    <row r="465" spans="1:16" ht="12.75" customHeight="1">
      <c r="A465" s="5" t="s">
        <v>376</v>
      </c>
      <c r="B465" s="5" t="s">
        <v>127</v>
      </c>
      <c r="C465" s="5" t="s">
        <v>126</v>
      </c>
      <c r="D465" s="5" t="s">
        <v>128</v>
      </c>
      <c r="E465" s="5" t="s">
        <v>18</v>
      </c>
      <c r="F465" s="5" t="s">
        <v>19</v>
      </c>
      <c r="G465" s="5" t="s">
        <v>20</v>
      </c>
      <c r="H465" s="5" t="s">
        <v>365</v>
      </c>
      <c r="I465" s="5" t="s">
        <v>23</v>
      </c>
      <c r="J465" s="12">
        <v>0.0006577502122218497</v>
      </c>
      <c r="K465" s="12">
        <v>0.0008170128020174437</v>
      </c>
      <c r="L465" s="12">
        <v>0.001060637344895154</v>
      </c>
      <c r="M465" s="12">
        <v>0.00618037107826142</v>
      </c>
      <c r="N465" s="12">
        <v>0.008540000181714953</v>
      </c>
      <c r="O465" s="12">
        <v>0.008152743802594996</v>
      </c>
      <c r="P465" s="12">
        <v>0.00775642157948873</v>
      </c>
    </row>
    <row r="466" spans="1:16" ht="12.75" customHeight="1">
      <c r="A466" s="5" t="s">
        <v>376</v>
      </c>
      <c r="B466" s="5" t="s">
        <v>127</v>
      </c>
      <c r="C466" s="5" t="s">
        <v>126</v>
      </c>
      <c r="D466" s="5" t="s">
        <v>128</v>
      </c>
      <c r="E466" s="5" t="s">
        <v>18</v>
      </c>
      <c r="F466" s="5" t="s">
        <v>19</v>
      </c>
      <c r="G466" s="5" t="s">
        <v>20</v>
      </c>
      <c r="H466" s="5" t="s">
        <v>365</v>
      </c>
      <c r="I466" s="5" t="s">
        <v>24</v>
      </c>
      <c r="J466" s="12">
        <v>1.8042230011602035E-06</v>
      </c>
      <c r="K466" s="12">
        <v>2.2410837157511026E-06</v>
      </c>
      <c r="L466" s="12">
        <v>2.909351084943301E-06</v>
      </c>
      <c r="M466" s="12">
        <v>1.6952891003163296E-05</v>
      </c>
      <c r="N466" s="12">
        <v>2.3425404464279394E-05</v>
      </c>
      <c r="O466" s="12">
        <v>2.236315187420561E-05</v>
      </c>
      <c r="P466" s="12">
        <v>2.1276031478783987E-05</v>
      </c>
    </row>
    <row r="467" spans="1:16" ht="12.75" customHeight="1">
      <c r="A467" s="5" t="s">
        <v>376</v>
      </c>
      <c r="B467" s="5" t="s">
        <v>127</v>
      </c>
      <c r="C467" s="5" t="s">
        <v>126</v>
      </c>
      <c r="D467" s="5" t="s">
        <v>128</v>
      </c>
      <c r="E467" s="5" t="s">
        <v>18</v>
      </c>
      <c r="F467" s="5" t="s">
        <v>19</v>
      </c>
      <c r="G467" s="5" t="s">
        <v>20</v>
      </c>
      <c r="H467" s="5" t="s">
        <v>114</v>
      </c>
      <c r="I467" s="5" t="s">
        <v>22</v>
      </c>
      <c r="J467" s="12">
        <v>0.00023286575628744932</v>
      </c>
      <c r="K467" s="12">
        <v>0.00021513494888870946</v>
      </c>
      <c r="L467" s="12">
        <v>0.00023833558634894767</v>
      </c>
      <c r="M467" s="12">
        <v>0.00023167899485545537</v>
      </c>
      <c r="N467" s="12">
        <v>0.00020975775360220815</v>
      </c>
      <c r="O467" s="12">
        <v>0.00018808205531891886</v>
      </c>
      <c r="P467" s="12">
        <v>0.000179647876278404</v>
      </c>
    </row>
    <row r="468" spans="1:16" ht="12.75" customHeight="1">
      <c r="A468" s="5" t="s">
        <v>376</v>
      </c>
      <c r="B468" s="5" t="s">
        <v>127</v>
      </c>
      <c r="C468" s="5" t="s">
        <v>126</v>
      </c>
      <c r="D468" s="5" t="s">
        <v>128</v>
      </c>
      <c r="E468" s="5" t="s">
        <v>18</v>
      </c>
      <c r="F468" s="5" t="s">
        <v>19</v>
      </c>
      <c r="G468" s="5" t="s">
        <v>20</v>
      </c>
      <c r="H468" s="5" t="s">
        <v>114</v>
      </c>
      <c r="I468" s="5" t="s">
        <v>23</v>
      </c>
      <c r="J468" s="12">
        <v>0.26211566662747066</v>
      </c>
      <c r="K468" s="12">
        <v>0.2421577197173758</v>
      </c>
      <c r="L468" s="12">
        <v>0.2684112674834577</v>
      </c>
      <c r="M468" s="12">
        <v>0.2606449982863254</v>
      </c>
      <c r="N468" s="12">
        <v>0.2359830219494049</v>
      </c>
      <c r="O468" s="12">
        <v>0.211597287949533</v>
      </c>
      <c r="P468" s="12">
        <v>0.20210861340252412</v>
      </c>
    </row>
    <row r="469" spans="1:16" ht="12.75" customHeight="1">
      <c r="A469" s="5" t="s">
        <v>376</v>
      </c>
      <c r="B469" s="5" t="s">
        <v>127</v>
      </c>
      <c r="C469" s="5" t="s">
        <v>126</v>
      </c>
      <c r="D469" s="5" t="s">
        <v>128</v>
      </c>
      <c r="E469" s="5" t="s">
        <v>18</v>
      </c>
      <c r="F469" s="5" t="s">
        <v>19</v>
      </c>
      <c r="G469" s="5" t="s">
        <v>20</v>
      </c>
      <c r="H469" s="5" t="s">
        <v>114</v>
      </c>
      <c r="I469" s="5" t="s">
        <v>24</v>
      </c>
      <c r="J469" s="12">
        <v>0.0006875084233248504</v>
      </c>
      <c r="K469" s="12">
        <v>0.0006351603252904755</v>
      </c>
      <c r="L469" s="12">
        <v>0.0007036574454111789</v>
      </c>
      <c r="M469" s="12">
        <v>0.0006840046514780112</v>
      </c>
      <c r="N469" s="12">
        <v>0.0006192847963493763</v>
      </c>
      <c r="O469" s="12">
        <v>0.0005552898776082366</v>
      </c>
      <c r="P469" s="12">
        <v>0.00053038896806005</v>
      </c>
    </row>
    <row r="470" spans="1:16" ht="12.75" customHeight="1">
      <c r="A470" s="5" t="s">
        <v>379</v>
      </c>
      <c r="B470" s="5" t="s">
        <v>129</v>
      </c>
      <c r="C470" s="5" t="s">
        <v>126</v>
      </c>
      <c r="D470" s="5" t="s">
        <v>128</v>
      </c>
      <c r="E470" s="5" t="s">
        <v>130</v>
      </c>
      <c r="F470" s="5" t="s">
        <v>131</v>
      </c>
      <c r="G470" s="5" t="s">
        <v>20</v>
      </c>
      <c r="H470" s="5" t="s">
        <v>28</v>
      </c>
      <c r="I470" s="5" t="s">
        <v>22</v>
      </c>
      <c r="J470" s="12">
        <v>0.0015999207045745711</v>
      </c>
      <c r="K470" s="12">
        <v>0.0015404775346723972</v>
      </c>
      <c r="L470" s="12">
        <v>0.001677467541059131</v>
      </c>
      <c r="M470" s="12">
        <v>0.0015773600880922066</v>
      </c>
      <c r="N470" s="12">
        <v>0.0018863506611710046</v>
      </c>
      <c r="O470" s="12">
        <v>0.001951825140015526</v>
      </c>
      <c r="P470" s="12">
        <v>0.001985974562627641</v>
      </c>
    </row>
    <row r="471" spans="1:16" ht="12.75" customHeight="1">
      <c r="A471" s="5" t="s">
        <v>379</v>
      </c>
      <c r="B471" s="5" t="s">
        <v>129</v>
      </c>
      <c r="C471" s="5" t="s">
        <v>126</v>
      </c>
      <c r="D471" s="5" t="s">
        <v>128</v>
      </c>
      <c r="E471" s="5" t="s">
        <v>130</v>
      </c>
      <c r="F471" s="5" t="s">
        <v>131</v>
      </c>
      <c r="G471" s="5" t="s">
        <v>20</v>
      </c>
      <c r="H471" s="5" t="s">
        <v>28</v>
      </c>
      <c r="I471" s="5" t="s">
        <v>23</v>
      </c>
      <c r="J471" s="12">
        <v>2.788902934608174</v>
      </c>
      <c r="K471" s="12">
        <v>2.6852845299531336</v>
      </c>
      <c r="L471" s="12">
        <v>2.9240787587743338</v>
      </c>
      <c r="M471" s="12">
        <v>2.749576379651836</v>
      </c>
      <c r="N471" s="12">
        <v>3.2881935208400077</v>
      </c>
      <c r="O471" s="12">
        <v>3.402325406044895</v>
      </c>
      <c r="P471" s="12">
        <v>3.46185299679723</v>
      </c>
    </row>
    <row r="472" spans="1:16" ht="12.75" customHeight="1">
      <c r="A472" s="5" t="s">
        <v>379</v>
      </c>
      <c r="B472" s="5" t="s">
        <v>129</v>
      </c>
      <c r="C472" s="5" t="s">
        <v>126</v>
      </c>
      <c r="D472" s="5" t="s">
        <v>128</v>
      </c>
      <c r="E472" s="5" t="s">
        <v>130</v>
      </c>
      <c r="F472" s="5" t="s">
        <v>131</v>
      </c>
      <c r="G472" s="5" t="s">
        <v>20</v>
      </c>
      <c r="H472" s="5" t="s">
        <v>28</v>
      </c>
      <c r="I472" s="5" t="s">
        <v>24</v>
      </c>
      <c r="J472" s="12">
        <v>0.027146985135091242</v>
      </c>
      <c r="K472" s="12">
        <v>0.026138370867457197</v>
      </c>
      <c r="L472" s="12">
        <v>0.028462777106093632</v>
      </c>
      <c r="M472" s="12">
        <v>0.026764183213387187</v>
      </c>
      <c r="N472" s="12">
        <v>0.0320070446066235</v>
      </c>
      <c r="O472" s="12">
        <v>0.033117996354943245</v>
      </c>
      <c r="P472" s="12">
        <v>0.033697433739166324</v>
      </c>
    </row>
    <row r="473" spans="1:16" ht="12.75" customHeight="1">
      <c r="A473" s="5" t="s">
        <v>379</v>
      </c>
      <c r="B473" s="5" t="s">
        <v>129</v>
      </c>
      <c r="C473" s="5" t="s">
        <v>126</v>
      </c>
      <c r="D473" s="5" t="s">
        <v>128</v>
      </c>
      <c r="E473" s="5" t="s">
        <v>130</v>
      </c>
      <c r="F473" s="5" t="s">
        <v>19</v>
      </c>
      <c r="G473" s="5" t="s">
        <v>20</v>
      </c>
      <c r="H473" s="5" t="s">
        <v>133</v>
      </c>
      <c r="I473" s="5" t="s">
        <v>22</v>
      </c>
      <c r="J473" s="12">
        <v>0.00021364019399999968</v>
      </c>
      <c r="K473" s="12">
        <v>0.0001976102699999997</v>
      </c>
      <c r="L473" s="12">
        <v>0.00021944413199999967</v>
      </c>
      <c r="M473" s="12">
        <v>0.00021750948599999966</v>
      </c>
      <c r="N473" s="12">
        <v>0.00019097719799999972</v>
      </c>
      <c r="O473" s="12">
        <v>0.00018185672399999972</v>
      </c>
      <c r="P473" s="12">
        <v>0.00019374097799999967</v>
      </c>
    </row>
    <row r="474" spans="1:16" ht="12.75" customHeight="1">
      <c r="A474" s="5" t="s">
        <v>379</v>
      </c>
      <c r="B474" s="5" t="s">
        <v>129</v>
      </c>
      <c r="C474" s="5" t="s">
        <v>126</v>
      </c>
      <c r="D474" s="5" t="s">
        <v>128</v>
      </c>
      <c r="E474" s="5" t="s">
        <v>130</v>
      </c>
      <c r="F474" s="5" t="s">
        <v>19</v>
      </c>
      <c r="G474" s="5" t="s">
        <v>20</v>
      </c>
      <c r="H474" s="5" t="s">
        <v>133</v>
      </c>
      <c r="I474" s="5" t="s">
        <v>23</v>
      </c>
      <c r="J474" s="12">
        <v>0.2344605499729825</v>
      </c>
      <c r="K474" s="12">
        <v>0.21686842591291394</v>
      </c>
      <c r="L474" s="12">
        <v>0.24083011213266248</v>
      </c>
      <c r="M474" s="12">
        <v>0.23870692474610244</v>
      </c>
      <c r="N474" s="12">
        <v>0.20958892630185108</v>
      </c>
      <c r="O474" s="12">
        <v>0.1995796143366397</v>
      </c>
      <c r="P474" s="12">
        <v>0.21262205113979393</v>
      </c>
    </row>
    <row r="475" spans="1:16" ht="12.75" customHeight="1">
      <c r="A475" s="5" t="s">
        <v>379</v>
      </c>
      <c r="B475" s="5" t="s">
        <v>129</v>
      </c>
      <c r="C475" s="5" t="s">
        <v>126</v>
      </c>
      <c r="D475" s="5" t="s">
        <v>128</v>
      </c>
      <c r="E475" s="5" t="s">
        <v>130</v>
      </c>
      <c r="F475" s="5" t="s">
        <v>19</v>
      </c>
      <c r="G475" s="5" t="s">
        <v>20</v>
      </c>
      <c r="H475" s="5" t="s">
        <v>133</v>
      </c>
      <c r="I475" s="5" t="s">
        <v>24</v>
      </c>
      <c r="J475" s="12">
        <v>0.0006307472394285705</v>
      </c>
      <c r="K475" s="12">
        <v>0.0005834207971428562</v>
      </c>
      <c r="L475" s="12">
        <v>0.0006478826754285705</v>
      </c>
      <c r="M475" s="12">
        <v>0.0006421708634285705</v>
      </c>
      <c r="N475" s="12">
        <v>0.0005638374417142849</v>
      </c>
      <c r="O475" s="12">
        <v>0.0005369103279999992</v>
      </c>
      <c r="P475" s="12">
        <v>0.0005719971731428563</v>
      </c>
    </row>
    <row r="476" spans="1:16" ht="12.75" customHeight="1">
      <c r="A476" s="5" t="s">
        <v>378</v>
      </c>
      <c r="B476" s="5" t="s">
        <v>134</v>
      </c>
      <c r="C476" s="5" t="s">
        <v>126</v>
      </c>
      <c r="D476" s="5" t="s">
        <v>135</v>
      </c>
      <c r="E476" s="5" t="s">
        <v>18</v>
      </c>
      <c r="F476" s="5" t="s">
        <v>19</v>
      </c>
      <c r="G476" s="5" t="s">
        <v>20</v>
      </c>
      <c r="H476" s="5" t="s">
        <v>26</v>
      </c>
      <c r="I476" s="5" t="s">
        <v>22</v>
      </c>
      <c r="J476" s="12">
        <v>4.727797597565346E-05</v>
      </c>
      <c r="K476" s="12">
        <v>5.791516793324411E-05</v>
      </c>
      <c r="L476" s="12">
        <v>5.801876801642952E-05</v>
      </c>
      <c r="M476" s="12">
        <v>7.334450886349081E-05</v>
      </c>
      <c r="N476" s="12">
        <v>8.131233210254244E-05</v>
      </c>
      <c r="O476" s="12">
        <v>0.0002013496288672231</v>
      </c>
      <c r="P476" s="12">
        <v>0.0002192554256921109</v>
      </c>
    </row>
    <row r="477" spans="1:16" ht="12.75" customHeight="1">
      <c r="A477" s="5" t="s">
        <v>378</v>
      </c>
      <c r="B477" s="5" t="s">
        <v>134</v>
      </c>
      <c r="C477" s="5" t="s">
        <v>126</v>
      </c>
      <c r="D477" s="5" t="s">
        <v>135</v>
      </c>
      <c r="E477" s="5" t="s">
        <v>18</v>
      </c>
      <c r="F477" s="5" t="s">
        <v>19</v>
      </c>
      <c r="G477" s="5" t="s">
        <v>20</v>
      </c>
      <c r="H477" s="5" t="s">
        <v>26</v>
      </c>
      <c r="I477" s="5" t="s">
        <v>23</v>
      </c>
      <c r="J477" s="12">
        <v>0.12150439825742938</v>
      </c>
      <c r="K477" s="12">
        <v>0.14580832993479126</v>
      </c>
      <c r="L477" s="12">
        <v>0.14910823380222388</v>
      </c>
      <c r="M477" s="12">
        <v>0.1846535325529885</v>
      </c>
      <c r="N477" s="12">
        <v>0.20471347610768664</v>
      </c>
      <c r="O477" s="12">
        <v>0.5069216608671469</v>
      </c>
      <c r="P477" s="12">
        <v>0.552001636016281</v>
      </c>
    </row>
    <row r="478" spans="1:16" ht="12.75" customHeight="1">
      <c r="A478" s="5" t="s">
        <v>378</v>
      </c>
      <c r="B478" s="5" t="s">
        <v>134</v>
      </c>
      <c r="C478" s="5" t="s">
        <v>126</v>
      </c>
      <c r="D478" s="5" t="s">
        <v>135</v>
      </c>
      <c r="E478" s="5" t="s">
        <v>18</v>
      </c>
      <c r="F478" s="5" t="s">
        <v>19</v>
      </c>
      <c r="G478" s="5" t="s">
        <v>20</v>
      </c>
      <c r="H478" s="5" t="s">
        <v>26</v>
      </c>
      <c r="I478" s="5" t="s">
        <v>24</v>
      </c>
      <c r="J478" s="12">
        <v>6.979129786882177E-05</v>
      </c>
      <c r="K478" s="12">
        <v>8.549381933002703E-05</v>
      </c>
      <c r="L478" s="12">
        <v>8.564675278615786E-05</v>
      </c>
      <c r="M478" s="12">
        <v>0.00010827046546515307</v>
      </c>
      <c r="N478" s="12">
        <v>0.00012003249024661028</v>
      </c>
      <c r="O478" s="12">
        <v>0.00029723040451828177</v>
      </c>
      <c r="P478" s="12">
        <v>0.00032366277125978277</v>
      </c>
    </row>
    <row r="479" spans="1:16" ht="12.75" customHeight="1">
      <c r="A479" s="5" t="s">
        <v>377</v>
      </c>
      <c r="B479" s="5" t="s">
        <v>136</v>
      </c>
      <c r="C479" s="5" t="s">
        <v>126</v>
      </c>
      <c r="D479" s="5" t="s">
        <v>135</v>
      </c>
      <c r="E479" s="5" t="s">
        <v>364</v>
      </c>
      <c r="F479" s="5" t="s">
        <v>362</v>
      </c>
      <c r="G479" s="5" t="s">
        <v>20</v>
      </c>
      <c r="H479" s="5" t="s">
        <v>27</v>
      </c>
      <c r="I479" s="5" t="s">
        <v>22</v>
      </c>
      <c r="J479" s="12">
        <v>0.00020658401561119062</v>
      </c>
      <c r="K479" s="12">
        <v>0.0001975827144019689</v>
      </c>
      <c r="L479" s="12">
        <v>0.0001354831731100408</v>
      </c>
      <c r="M479" s="12">
        <v>0.00011877719109588727</v>
      </c>
      <c r="N479" s="12">
        <v>0.00013080082472831476</v>
      </c>
      <c r="O479" s="12">
        <v>0.00012132888652170047</v>
      </c>
      <c r="P479" s="12">
        <v>5.5046317464860045E-05</v>
      </c>
    </row>
    <row r="480" spans="1:16" ht="12.75" customHeight="1">
      <c r="A480" s="5" t="s">
        <v>377</v>
      </c>
      <c r="B480" s="5" t="s">
        <v>136</v>
      </c>
      <c r="C480" s="5" t="s">
        <v>126</v>
      </c>
      <c r="D480" s="5" t="s">
        <v>135</v>
      </c>
      <c r="E480" s="5" t="s">
        <v>364</v>
      </c>
      <c r="F480" s="5" t="s">
        <v>362</v>
      </c>
      <c r="G480" s="5" t="s">
        <v>20</v>
      </c>
      <c r="H480" s="5" t="s">
        <v>27</v>
      </c>
      <c r="I480" s="5" t="s">
        <v>23</v>
      </c>
      <c r="J480" s="12">
        <v>0.33016438559599404</v>
      </c>
      <c r="K480" s="12">
        <v>0.28830114772193594</v>
      </c>
      <c r="L480" s="12">
        <v>0.2789060494130265</v>
      </c>
      <c r="M480" s="12">
        <v>0.23200014290875914</v>
      </c>
      <c r="N480" s="12">
        <v>0.24267784248753732</v>
      </c>
      <c r="O480" s="12">
        <v>0.19734157291238025</v>
      </c>
      <c r="P480" s="12">
        <v>0.15610038136582036</v>
      </c>
    </row>
    <row r="481" spans="1:16" ht="12.75" customHeight="1">
      <c r="A481" s="5" t="s">
        <v>377</v>
      </c>
      <c r="B481" s="5" t="s">
        <v>136</v>
      </c>
      <c r="C481" s="5" t="s">
        <v>126</v>
      </c>
      <c r="D481" s="5" t="s">
        <v>135</v>
      </c>
      <c r="E481" s="5" t="s">
        <v>364</v>
      </c>
      <c r="F481" s="5" t="s">
        <v>362</v>
      </c>
      <c r="G481" s="5" t="s">
        <v>20</v>
      </c>
      <c r="H481" s="5" t="s">
        <v>27</v>
      </c>
      <c r="I481" s="5" t="s">
        <v>24</v>
      </c>
      <c r="J481" s="12">
        <v>0.0033478108914883303</v>
      </c>
      <c r="K481" s="12">
        <v>0.002923324757241151</v>
      </c>
      <c r="L481" s="12">
        <v>0.0028280600533016472</v>
      </c>
      <c r="M481" s="12">
        <v>0.0023524421141146146</v>
      </c>
      <c r="N481" s="12">
        <v>0.0024607121774691022</v>
      </c>
      <c r="O481" s="12">
        <v>0.0020010100906156644</v>
      </c>
      <c r="P481" s="12">
        <v>0.0015828314006630882</v>
      </c>
    </row>
    <row r="482" spans="1:16" ht="12.75" customHeight="1">
      <c r="A482" s="5" t="s">
        <v>376</v>
      </c>
      <c r="B482" s="5" t="s">
        <v>136</v>
      </c>
      <c r="C482" s="5" t="s">
        <v>126</v>
      </c>
      <c r="D482" s="5" t="s">
        <v>135</v>
      </c>
      <c r="E482" s="5" t="s">
        <v>364</v>
      </c>
      <c r="F482" s="5" t="s">
        <v>362</v>
      </c>
      <c r="G482" s="5" t="s">
        <v>20</v>
      </c>
      <c r="H482" s="5" t="s">
        <v>365</v>
      </c>
      <c r="I482" s="5" t="s">
        <v>22</v>
      </c>
      <c r="J482" s="12">
        <v>0.0010865969625400338</v>
      </c>
      <c r="K482" s="12">
        <v>0.001299331961011063</v>
      </c>
      <c r="L482" s="12">
        <v>0.0014055623136240715</v>
      </c>
      <c r="M482" s="12">
        <v>0.007133354229027652</v>
      </c>
      <c r="N482" s="12">
        <v>0.009781680256961668</v>
      </c>
      <c r="O482" s="12">
        <v>0.009081903676298913</v>
      </c>
      <c r="P482" s="12">
        <v>0.00829063325780027</v>
      </c>
    </row>
    <row r="483" spans="1:16" ht="12.75" customHeight="1">
      <c r="A483" s="5" t="s">
        <v>376</v>
      </c>
      <c r="B483" s="5" t="s">
        <v>136</v>
      </c>
      <c r="C483" s="5" t="s">
        <v>126</v>
      </c>
      <c r="D483" s="5" t="s">
        <v>135</v>
      </c>
      <c r="E483" s="5" t="s">
        <v>364</v>
      </c>
      <c r="F483" s="5" t="s">
        <v>362</v>
      </c>
      <c r="G483" s="5" t="s">
        <v>20</v>
      </c>
      <c r="H483" s="5" t="s">
        <v>365</v>
      </c>
      <c r="I483" s="5" t="s">
        <v>23</v>
      </c>
      <c r="J483" s="12">
        <v>0.15693480934439186</v>
      </c>
      <c r="K483" s="12">
        <v>0.20988695702119692</v>
      </c>
      <c r="L483" s="12">
        <v>0.25317467603948945</v>
      </c>
      <c r="M483" s="12">
        <v>1.4053541069475615</v>
      </c>
      <c r="N483" s="12">
        <v>2.0959926708467163</v>
      </c>
      <c r="O483" s="12">
        <v>2.1836385824927236</v>
      </c>
      <c r="P483" s="12">
        <v>2.173369325728213</v>
      </c>
    </row>
    <row r="484" spans="1:16" ht="12.75" customHeight="1">
      <c r="A484" s="5" t="s">
        <v>376</v>
      </c>
      <c r="B484" s="5" t="s">
        <v>136</v>
      </c>
      <c r="C484" s="5" t="s">
        <v>126</v>
      </c>
      <c r="D484" s="5" t="s">
        <v>135</v>
      </c>
      <c r="E484" s="5" t="s">
        <v>364</v>
      </c>
      <c r="F484" s="5" t="s">
        <v>362</v>
      </c>
      <c r="G484" s="5" t="s">
        <v>20</v>
      </c>
      <c r="H484" s="5" t="s">
        <v>365</v>
      </c>
      <c r="I484" s="5" t="s">
        <v>24</v>
      </c>
      <c r="J484" s="12">
        <v>0.008367993420146144</v>
      </c>
      <c r="K484" s="12">
        <v>0.010316536561283743</v>
      </c>
      <c r="L484" s="12">
        <v>0.011486732324794796</v>
      </c>
      <c r="M484" s="12">
        <v>0.05967676775022216</v>
      </c>
      <c r="N484" s="12">
        <v>0.08415122068843787</v>
      </c>
      <c r="O484" s="12">
        <v>0.08249619717796858</v>
      </c>
      <c r="P484" s="12">
        <v>0.078719956937232</v>
      </c>
    </row>
    <row r="485" spans="1:16" ht="12.75" customHeight="1">
      <c r="A485" s="5" t="s">
        <v>376</v>
      </c>
      <c r="B485" s="5" t="s">
        <v>136</v>
      </c>
      <c r="C485" s="5" t="s">
        <v>126</v>
      </c>
      <c r="D485" s="5" t="s">
        <v>135</v>
      </c>
      <c r="E485" s="5" t="s">
        <v>364</v>
      </c>
      <c r="F485" s="5" t="s">
        <v>362</v>
      </c>
      <c r="G485" s="5" t="s">
        <v>20</v>
      </c>
      <c r="H485" s="5" t="s">
        <v>114</v>
      </c>
      <c r="I485" s="5" t="s">
        <v>22</v>
      </c>
      <c r="J485" s="12">
        <v>0.2800895092604686</v>
      </c>
      <c r="K485" s="12">
        <v>0.24907563902996185</v>
      </c>
      <c r="L485" s="12">
        <v>0.22985942124042433</v>
      </c>
      <c r="M485" s="12">
        <v>0.1942881939099406</v>
      </c>
      <c r="N485" s="12">
        <v>0.17398538690636053</v>
      </c>
      <c r="O485" s="12">
        <v>0.15147140856862387</v>
      </c>
      <c r="P485" s="12">
        <v>0.13833073868338885</v>
      </c>
    </row>
    <row r="486" spans="1:16" ht="12.75" customHeight="1">
      <c r="A486" s="5" t="s">
        <v>376</v>
      </c>
      <c r="B486" s="5" t="s">
        <v>136</v>
      </c>
      <c r="C486" s="5" t="s">
        <v>126</v>
      </c>
      <c r="D486" s="5" t="s">
        <v>135</v>
      </c>
      <c r="E486" s="5" t="s">
        <v>364</v>
      </c>
      <c r="F486" s="5" t="s">
        <v>362</v>
      </c>
      <c r="G486" s="5" t="s">
        <v>20</v>
      </c>
      <c r="H486" s="5" t="s">
        <v>114</v>
      </c>
      <c r="I486" s="5" t="s">
        <v>23</v>
      </c>
      <c r="J486" s="12">
        <v>62.53904811220002</v>
      </c>
      <c r="K486" s="12">
        <v>62.20924174507272</v>
      </c>
      <c r="L486" s="12">
        <v>64.06990666191858</v>
      </c>
      <c r="M486" s="12">
        <v>59.268046232602835</v>
      </c>
      <c r="N486" s="12">
        <v>57.91787750747291</v>
      </c>
      <c r="O486" s="12">
        <v>56.67441699626432</v>
      </c>
      <c r="P486" s="12">
        <v>56.63135459047733</v>
      </c>
    </row>
    <row r="487" spans="1:16" ht="12.75" customHeight="1">
      <c r="A487" s="5" t="s">
        <v>376</v>
      </c>
      <c r="B487" s="5" t="s">
        <v>136</v>
      </c>
      <c r="C487" s="5" t="s">
        <v>126</v>
      </c>
      <c r="D487" s="5" t="s">
        <v>135</v>
      </c>
      <c r="E487" s="5" t="s">
        <v>364</v>
      </c>
      <c r="F487" s="5" t="s">
        <v>362</v>
      </c>
      <c r="G487" s="5" t="s">
        <v>20</v>
      </c>
      <c r="H487" s="5" t="s">
        <v>114</v>
      </c>
      <c r="I487" s="5" t="s">
        <v>24</v>
      </c>
      <c r="J487" s="12">
        <v>2.1569977197643935</v>
      </c>
      <c r="K487" s="12">
        <v>1.9776300542172303</v>
      </c>
      <c r="L487" s="12">
        <v>1.878489212886384</v>
      </c>
      <c r="M487" s="12">
        <v>1.6253912328488442</v>
      </c>
      <c r="N487" s="12">
        <v>1.4967860638976465</v>
      </c>
      <c r="O487" s="12">
        <v>1.3759026338169387</v>
      </c>
      <c r="P487" s="12">
        <v>1.3134569403428633</v>
      </c>
    </row>
    <row r="488" spans="1:16" ht="12.75" customHeight="1">
      <c r="A488" s="5" t="s">
        <v>377</v>
      </c>
      <c r="B488" s="5" t="s">
        <v>137</v>
      </c>
      <c r="C488" s="5" t="s">
        <v>126</v>
      </c>
      <c r="D488" s="5" t="s">
        <v>135</v>
      </c>
      <c r="E488" s="5" t="s">
        <v>364</v>
      </c>
      <c r="F488" s="5" t="s">
        <v>363</v>
      </c>
      <c r="G488" s="5" t="s">
        <v>20</v>
      </c>
      <c r="H488" s="5" t="s">
        <v>27</v>
      </c>
      <c r="I488" s="5" t="s">
        <v>22</v>
      </c>
      <c r="J488" s="12">
        <v>0.0002754453541482541</v>
      </c>
      <c r="K488" s="12">
        <v>0.00026344361920262513</v>
      </c>
      <c r="L488" s="12">
        <v>0.0002709663462200816</v>
      </c>
      <c r="M488" s="12">
        <v>0.00023755438219177458</v>
      </c>
      <c r="N488" s="12">
        <v>0.0002616016494566295</v>
      </c>
      <c r="O488" s="12">
        <v>0.00018199332978255075</v>
      </c>
      <c r="P488" s="12">
        <v>0.00011009263492972009</v>
      </c>
    </row>
    <row r="489" spans="1:16" ht="12.75" customHeight="1">
      <c r="A489" s="5" t="s">
        <v>377</v>
      </c>
      <c r="B489" s="5" t="s">
        <v>137</v>
      </c>
      <c r="C489" s="5" t="s">
        <v>126</v>
      </c>
      <c r="D489" s="5" t="s">
        <v>135</v>
      </c>
      <c r="E489" s="5" t="s">
        <v>364</v>
      </c>
      <c r="F489" s="5" t="s">
        <v>363</v>
      </c>
      <c r="G489" s="5" t="s">
        <v>20</v>
      </c>
      <c r="H489" s="5" t="s">
        <v>27</v>
      </c>
      <c r="I489" s="5" t="s">
        <v>23</v>
      </c>
      <c r="J489" s="12">
        <v>0.7712141686185662</v>
      </c>
      <c r="K489" s="12">
        <v>0.8511998510482179</v>
      </c>
      <c r="L489" s="12">
        <v>1.0174285044116929</v>
      </c>
      <c r="M489" s="12">
        <v>0.919783702386123</v>
      </c>
      <c r="N489" s="12">
        <v>0.9595397669903766</v>
      </c>
      <c r="O489" s="12">
        <v>0.8364661370411718</v>
      </c>
      <c r="P489" s="12">
        <v>0.6955533037214111</v>
      </c>
    </row>
    <row r="490" spans="1:16" ht="12.75" customHeight="1">
      <c r="A490" s="5" t="s">
        <v>377</v>
      </c>
      <c r="B490" s="5" t="s">
        <v>137</v>
      </c>
      <c r="C490" s="5" t="s">
        <v>126</v>
      </c>
      <c r="D490" s="5" t="s">
        <v>135</v>
      </c>
      <c r="E490" s="5" t="s">
        <v>364</v>
      </c>
      <c r="F490" s="5" t="s">
        <v>363</v>
      </c>
      <c r="G490" s="5" t="s">
        <v>20</v>
      </c>
      <c r="H490" s="5" t="s">
        <v>27</v>
      </c>
      <c r="I490" s="5" t="s">
        <v>24</v>
      </c>
      <c r="J490" s="12">
        <v>0.007819980912570844</v>
      </c>
      <c r="K490" s="12">
        <v>0.008631022171057094</v>
      </c>
      <c r="L490" s="12">
        <v>0.010316552532555999</v>
      </c>
      <c r="M490" s="12">
        <v>0.009326450795421845</v>
      </c>
      <c r="N490" s="12">
        <v>0.009729570549978585</v>
      </c>
      <c r="O490" s="12">
        <v>0.008481624809085956</v>
      </c>
      <c r="P490" s="12">
        <v>0.007052792570603301</v>
      </c>
    </row>
    <row r="491" spans="1:16" ht="12.75" customHeight="1">
      <c r="A491" s="5" t="s">
        <v>376</v>
      </c>
      <c r="B491" s="5" t="s">
        <v>137</v>
      </c>
      <c r="C491" s="5" t="s">
        <v>126</v>
      </c>
      <c r="D491" s="5" t="s">
        <v>135</v>
      </c>
      <c r="E491" s="5" t="s">
        <v>364</v>
      </c>
      <c r="F491" s="5" t="s">
        <v>363</v>
      </c>
      <c r="G491" s="5" t="s">
        <v>20</v>
      </c>
      <c r="H491" s="5" t="s">
        <v>365</v>
      </c>
      <c r="I491" s="5" t="s">
        <v>22</v>
      </c>
      <c r="J491" s="12">
        <v>0.0008818053938734987</v>
      </c>
      <c r="K491" s="12">
        <v>0.0010923264867296215</v>
      </c>
      <c r="L491" s="12">
        <v>0.001209820578760535</v>
      </c>
      <c r="M491" s="12">
        <v>0.006683278930480571</v>
      </c>
      <c r="N491" s="12">
        <v>0.009369820035625885</v>
      </c>
      <c r="O491" s="12">
        <v>0.009127330666576408</v>
      </c>
      <c r="P491" s="12">
        <v>0.008489211299958445</v>
      </c>
    </row>
    <row r="492" spans="1:16" ht="12.75" customHeight="1">
      <c r="A492" s="5" t="s">
        <v>376</v>
      </c>
      <c r="B492" s="5" t="s">
        <v>137</v>
      </c>
      <c r="C492" s="5" t="s">
        <v>126</v>
      </c>
      <c r="D492" s="5" t="s">
        <v>135</v>
      </c>
      <c r="E492" s="5" t="s">
        <v>364</v>
      </c>
      <c r="F492" s="5" t="s">
        <v>363</v>
      </c>
      <c r="G492" s="5" t="s">
        <v>20</v>
      </c>
      <c r="H492" s="5" t="s">
        <v>365</v>
      </c>
      <c r="I492" s="5" t="s">
        <v>23</v>
      </c>
      <c r="J492" s="12">
        <v>0.1434170491384522</v>
      </c>
      <c r="K492" s="12">
        <v>0.20221860212950146</v>
      </c>
      <c r="L492" s="12">
        <v>0.25361238021144056</v>
      </c>
      <c r="M492" s="12">
        <v>1.5233851629686233</v>
      </c>
      <c r="N492" s="12">
        <v>2.373350888892464</v>
      </c>
      <c r="O492" s="12">
        <v>2.5796956924074474</v>
      </c>
      <c r="P492" s="12">
        <v>2.5589016174436385</v>
      </c>
    </row>
    <row r="493" spans="1:16" ht="12.75" customHeight="1">
      <c r="A493" s="5" t="s">
        <v>376</v>
      </c>
      <c r="B493" s="5" t="s">
        <v>137</v>
      </c>
      <c r="C493" s="5" t="s">
        <v>126</v>
      </c>
      <c r="D493" s="5" t="s">
        <v>135</v>
      </c>
      <c r="E493" s="5" t="s">
        <v>364</v>
      </c>
      <c r="F493" s="5" t="s">
        <v>363</v>
      </c>
      <c r="G493" s="5" t="s">
        <v>20</v>
      </c>
      <c r="H493" s="5" t="s">
        <v>365</v>
      </c>
      <c r="I493" s="5" t="s">
        <v>24</v>
      </c>
      <c r="J493" s="12">
        <v>0.008841269351392686</v>
      </c>
      <c r="K493" s="12">
        <v>0.01111014101547393</v>
      </c>
      <c r="L493" s="12">
        <v>0.012374094207453275</v>
      </c>
      <c r="M493" s="12">
        <v>0.06807706125738434</v>
      </c>
      <c r="N493" s="12">
        <v>0.09682873800805322</v>
      </c>
      <c r="O493" s="12">
        <v>0.09694603455254619</v>
      </c>
      <c r="P493" s="12">
        <v>0.09173166361045268</v>
      </c>
    </row>
    <row r="494" spans="1:16" ht="12.75" customHeight="1">
      <c r="A494" s="5" t="s">
        <v>376</v>
      </c>
      <c r="B494" s="5" t="s">
        <v>137</v>
      </c>
      <c r="C494" s="5" t="s">
        <v>126</v>
      </c>
      <c r="D494" s="5" t="s">
        <v>135</v>
      </c>
      <c r="E494" s="5" t="s">
        <v>364</v>
      </c>
      <c r="F494" s="5" t="s">
        <v>363</v>
      </c>
      <c r="G494" s="5" t="s">
        <v>20</v>
      </c>
      <c r="H494" s="5" t="s">
        <v>114</v>
      </c>
      <c r="I494" s="5" t="s">
        <v>22</v>
      </c>
      <c r="J494" s="12">
        <v>0.22730087469161325</v>
      </c>
      <c r="K494" s="12">
        <v>0.20939369296987362</v>
      </c>
      <c r="L494" s="12">
        <v>0.19784868685549822</v>
      </c>
      <c r="M494" s="12">
        <v>0.18202968072411999</v>
      </c>
      <c r="N494" s="12">
        <v>0.16665968640504011</v>
      </c>
      <c r="O494" s="12">
        <v>0.15222905701471548</v>
      </c>
      <c r="P494" s="12">
        <v>0.14164404978957781</v>
      </c>
    </row>
    <row r="495" spans="1:16" ht="12.75" customHeight="1">
      <c r="A495" s="5" t="s">
        <v>376</v>
      </c>
      <c r="B495" s="5" t="s">
        <v>137</v>
      </c>
      <c r="C495" s="5" t="s">
        <v>126</v>
      </c>
      <c r="D495" s="5" t="s">
        <v>135</v>
      </c>
      <c r="E495" s="5" t="s">
        <v>364</v>
      </c>
      <c r="F495" s="5" t="s">
        <v>363</v>
      </c>
      <c r="G495" s="5" t="s">
        <v>20</v>
      </c>
      <c r="H495" s="5" t="s">
        <v>114</v>
      </c>
      <c r="I495" s="5" t="s">
        <v>23</v>
      </c>
      <c r="J495" s="12">
        <v>57.152175312081724</v>
      </c>
      <c r="K495" s="12">
        <v>59.93638710957752</v>
      </c>
      <c r="L495" s="12">
        <v>64.18067471347946</v>
      </c>
      <c r="M495" s="12">
        <v>64.24577394588331</v>
      </c>
      <c r="N495" s="12">
        <v>65.58202610975827</v>
      </c>
      <c r="O495" s="12">
        <v>66.95373060680063</v>
      </c>
      <c r="P495" s="12">
        <v>66.67714646778869</v>
      </c>
    </row>
    <row r="496" spans="1:16" ht="12.75" customHeight="1">
      <c r="A496" s="5" t="s">
        <v>376</v>
      </c>
      <c r="B496" s="5" t="s">
        <v>137</v>
      </c>
      <c r="C496" s="5" t="s">
        <v>126</v>
      </c>
      <c r="D496" s="5" t="s">
        <v>135</v>
      </c>
      <c r="E496" s="5" t="s">
        <v>364</v>
      </c>
      <c r="F496" s="5" t="s">
        <v>363</v>
      </c>
      <c r="G496" s="5" t="s">
        <v>20</v>
      </c>
      <c r="H496" s="5" t="s">
        <v>114</v>
      </c>
      <c r="I496" s="5" t="s">
        <v>24</v>
      </c>
      <c r="J496" s="12">
        <v>2.278992928512825</v>
      </c>
      <c r="K496" s="12">
        <v>2.129760181423807</v>
      </c>
      <c r="L496" s="12">
        <v>2.023604436030042</v>
      </c>
      <c r="M496" s="12">
        <v>1.8541865233891897</v>
      </c>
      <c r="N496" s="12">
        <v>1.7222793020502265</v>
      </c>
      <c r="O496" s="12">
        <v>1.6169024614453924</v>
      </c>
      <c r="P496" s="12">
        <v>1.530559656150038</v>
      </c>
    </row>
    <row r="497" spans="1:16" ht="12.75" customHeight="1">
      <c r="A497" s="5" t="s">
        <v>377</v>
      </c>
      <c r="B497" s="5" t="s">
        <v>138</v>
      </c>
      <c r="C497" s="5" t="s">
        <v>126</v>
      </c>
      <c r="D497" s="5" t="s">
        <v>135</v>
      </c>
      <c r="E497" s="5" t="s">
        <v>361</v>
      </c>
      <c r="F497" s="5" t="s">
        <v>139</v>
      </c>
      <c r="G497" s="5" t="s">
        <v>20</v>
      </c>
      <c r="H497" s="5" t="s">
        <v>27</v>
      </c>
      <c r="I497" s="5" t="s">
        <v>22</v>
      </c>
      <c r="J497" s="12">
        <v>0.018110532035247724</v>
      </c>
      <c r="K497" s="12">
        <v>0.017980027010579158</v>
      </c>
      <c r="L497" s="12">
        <v>0.017680554090860313</v>
      </c>
      <c r="M497" s="12">
        <v>0.01728208130445159</v>
      </c>
      <c r="N497" s="12">
        <v>0.01733110927650171</v>
      </c>
      <c r="O497" s="12">
        <v>0.017758909120181306</v>
      </c>
      <c r="P497" s="12">
        <v>0.018330423715798384</v>
      </c>
    </row>
    <row r="498" spans="1:16" ht="12.75" customHeight="1">
      <c r="A498" s="5" t="s">
        <v>377</v>
      </c>
      <c r="B498" s="5" t="s">
        <v>138</v>
      </c>
      <c r="C498" s="5" t="s">
        <v>126</v>
      </c>
      <c r="D498" s="5" t="s">
        <v>135</v>
      </c>
      <c r="E498" s="5" t="s">
        <v>361</v>
      </c>
      <c r="F498" s="5" t="s">
        <v>139</v>
      </c>
      <c r="G498" s="5" t="s">
        <v>20</v>
      </c>
      <c r="H498" s="5" t="s">
        <v>27</v>
      </c>
      <c r="I498" s="5" t="s">
        <v>23</v>
      </c>
      <c r="J498" s="12">
        <v>25.589095719679257</v>
      </c>
      <c r="K498" s="12">
        <v>25.49628665710067</v>
      </c>
      <c r="L498" s="12">
        <v>26.07704872572558</v>
      </c>
      <c r="M498" s="12">
        <v>25.89527381789286</v>
      </c>
      <c r="N498" s="12">
        <v>27.61286147642222</v>
      </c>
      <c r="O498" s="12">
        <v>29.012020422058207</v>
      </c>
      <c r="P498" s="12">
        <v>29.501507447051953</v>
      </c>
    </row>
    <row r="499" spans="1:16" ht="12.75" customHeight="1">
      <c r="A499" s="5" t="s">
        <v>377</v>
      </c>
      <c r="B499" s="5" t="s">
        <v>138</v>
      </c>
      <c r="C499" s="5" t="s">
        <v>126</v>
      </c>
      <c r="D499" s="5" t="s">
        <v>135</v>
      </c>
      <c r="E499" s="5" t="s">
        <v>361</v>
      </c>
      <c r="F499" s="5" t="s">
        <v>139</v>
      </c>
      <c r="G499" s="5" t="s">
        <v>20</v>
      </c>
      <c r="H499" s="5" t="s">
        <v>27</v>
      </c>
      <c r="I499" s="5" t="s">
        <v>24</v>
      </c>
      <c r="J499" s="12">
        <v>0.2594690920374031</v>
      </c>
      <c r="K499" s="12">
        <v>0.2585280238783751</v>
      </c>
      <c r="L499" s="12">
        <v>0.26441685278763516</v>
      </c>
      <c r="M499" s="12">
        <v>0.26257368604164244</v>
      </c>
      <c r="N499" s="12">
        <v>0.2799897336869107</v>
      </c>
      <c r="O499" s="12">
        <v>0.2941769681721443</v>
      </c>
      <c r="P499" s="12">
        <v>0.29914028361441464</v>
      </c>
    </row>
    <row r="500" spans="1:16" ht="12.75" customHeight="1">
      <c r="A500" s="5" t="s">
        <v>376</v>
      </c>
      <c r="B500" s="5" t="s">
        <v>138</v>
      </c>
      <c r="C500" s="5" t="s">
        <v>126</v>
      </c>
      <c r="D500" s="5" t="s">
        <v>135</v>
      </c>
      <c r="E500" s="5" t="s">
        <v>361</v>
      </c>
      <c r="F500" s="5" t="s">
        <v>139</v>
      </c>
      <c r="G500" s="5" t="s">
        <v>20</v>
      </c>
      <c r="H500" s="5" t="s">
        <v>365</v>
      </c>
      <c r="I500" s="5" t="s">
        <v>22</v>
      </c>
      <c r="J500" s="12">
        <v>0.00016388438894168893</v>
      </c>
      <c r="K500" s="12">
        <v>0.00020634305677776302</v>
      </c>
      <c r="L500" s="12">
        <v>0.0002307099708380251</v>
      </c>
      <c r="M500" s="12">
        <v>0.0012982071425377986</v>
      </c>
      <c r="N500" s="12">
        <v>0.0017802990212816682</v>
      </c>
      <c r="O500" s="12">
        <v>0.0017157424797684731</v>
      </c>
      <c r="P500" s="12">
        <v>0.0014964273887432993</v>
      </c>
    </row>
    <row r="501" spans="1:16" ht="12.75" customHeight="1">
      <c r="A501" s="5" t="s">
        <v>376</v>
      </c>
      <c r="B501" s="5" t="s">
        <v>138</v>
      </c>
      <c r="C501" s="5" t="s">
        <v>126</v>
      </c>
      <c r="D501" s="5" t="s">
        <v>135</v>
      </c>
      <c r="E501" s="5" t="s">
        <v>361</v>
      </c>
      <c r="F501" s="5" t="s">
        <v>139</v>
      </c>
      <c r="G501" s="5" t="s">
        <v>20</v>
      </c>
      <c r="H501" s="5" t="s">
        <v>365</v>
      </c>
      <c r="I501" s="5" t="s">
        <v>23</v>
      </c>
      <c r="J501" s="12">
        <v>0.016581798120668196</v>
      </c>
      <c r="K501" s="12">
        <v>0.022563819126541148</v>
      </c>
      <c r="L501" s="12">
        <v>0.026225122128167962</v>
      </c>
      <c r="M501" s="12">
        <v>0.16795850609996735</v>
      </c>
      <c r="N501" s="12">
        <v>0.25075183993492417</v>
      </c>
      <c r="O501" s="12">
        <v>0.26356401779647914</v>
      </c>
      <c r="P501" s="12">
        <v>0.25856894051868</v>
      </c>
    </row>
    <row r="502" spans="1:16" ht="12.75" customHeight="1">
      <c r="A502" s="5" t="s">
        <v>376</v>
      </c>
      <c r="B502" s="5" t="s">
        <v>138</v>
      </c>
      <c r="C502" s="5" t="s">
        <v>126</v>
      </c>
      <c r="D502" s="5" t="s">
        <v>135</v>
      </c>
      <c r="E502" s="5" t="s">
        <v>361</v>
      </c>
      <c r="F502" s="5" t="s">
        <v>139</v>
      </c>
      <c r="G502" s="5" t="s">
        <v>20</v>
      </c>
      <c r="H502" s="5" t="s">
        <v>365</v>
      </c>
      <c r="I502" s="5" t="s">
        <v>24</v>
      </c>
      <c r="J502" s="12">
        <v>0.001744396048949518</v>
      </c>
      <c r="K502" s="12">
        <v>0.002196890144555644</v>
      </c>
      <c r="L502" s="12">
        <v>0.002548466904096222</v>
      </c>
      <c r="M502" s="12">
        <v>0.014611440305182615</v>
      </c>
      <c r="N502" s="12">
        <v>0.020582390551471555</v>
      </c>
      <c r="O502" s="12">
        <v>0.020730826242285786</v>
      </c>
      <c r="P502" s="12">
        <v>0.019028880841270034</v>
      </c>
    </row>
    <row r="503" spans="1:16" ht="12.75" customHeight="1">
      <c r="A503" s="5" t="s">
        <v>376</v>
      </c>
      <c r="B503" s="5" t="s">
        <v>138</v>
      </c>
      <c r="C503" s="5" t="s">
        <v>126</v>
      </c>
      <c r="D503" s="5" t="s">
        <v>135</v>
      </c>
      <c r="E503" s="5" t="s">
        <v>361</v>
      </c>
      <c r="F503" s="5" t="s">
        <v>139</v>
      </c>
      <c r="G503" s="5" t="s">
        <v>20</v>
      </c>
      <c r="H503" s="5" t="s">
        <v>114</v>
      </c>
      <c r="I503" s="5" t="s">
        <v>22</v>
      </c>
      <c r="J503" s="12">
        <v>0.042244088337873034</v>
      </c>
      <c r="K503" s="12">
        <v>0.03955496383269595</v>
      </c>
      <c r="L503" s="12">
        <v>0.037729284470118266</v>
      </c>
      <c r="M503" s="12">
        <v>0.03535872647568355</v>
      </c>
      <c r="N503" s="12">
        <v>0.031665931199256106</v>
      </c>
      <c r="O503" s="12">
        <v>0.028615799002383348</v>
      </c>
      <c r="P503" s="12">
        <v>0.024968165835923917</v>
      </c>
    </row>
    <row r="504" spans="1:16" ht="12.75" customHeight="1">
      <c r="A504" s="5" t="s">
        <v>376</v>
      </c>
      <c r="B504" s="5" t="s">
        <v>138</v>
      </c>
      <c r="C504" s="5" t="s">
        <v>126</v>
      </c>
      <c r="D504" s="5" t="s">
        <v>135</v>
      </c>
      <c r="E504" s="5" t="s">
        <v>361</v>
      </c>
      <c r="F504" s="5" t="s">
        <v>139</v>
      </c>
      <c r="G504" s="5" t="s">
        <v>20</v>
      </c>
      <c r="H504" s="5" t="s">
        <v>114</v>
      </c>
      <c r="I504" s="5" t="s">
        <v>23</v>
      </c>
      <c r="J504" s="12">
        <v>6.60790219060731</v>
      </c>
      <c r="K504" s="12">
        <v>6.687781359354558</v>
      </c>
      <c r="L504" s="12">
        <v>6.636687180713357</v>
      </c>
      <c r="M504" s="12">
        <v>7.083319752267574</v>
      </c>
      <c r="N504" s="12">
        <v>6.928943288816696</v>
      </c>
      <c r="O504" s="12">
        <v>6.84057204769652</v>
      </c>
      <c r="P504" s="12">
        <v>6.737515425190855</v>
      </c>
    </row>
    <row r="505" spans="1:16" ht="12.75" customHeight="1">
      <c r="A505" s="5" t="s">
        <v>376</v>
      </c>
      <c r="B505" s="5" t="s">
        <v>138</v>
      </c>
      <c r="C505" s="5" t="s">
        <v>126</v>
      </c>
      <c r="D505" s="5" t="s">
        <v>135</v>
      </c>
      <c r="E505" s="5" t="s">
        <v>361</v>
      </c>
      <c r="F505" s="5" t="s">
        <v>139</v>
      </c>
      <c r="G505" s="5" t="s">
        <v>20</v>
      </c>
      <c r="H505" s="5" t="s">
        <v>114</v>
      </c>
      <c r="I505" s="5" t="s">
        <v>24</v>
      </c>
      <c r="J505" s="12">
        <v>0.44964881196911993</v>
      </c>
      <c r="K505" s="12">
        <v>0.42113319231537244</v>
      </c>
      <c r="L505" s="12">
        <v>0.4167649644307906</v>
      </c>
      <c r="M505" s="12">
        <v>0.39796570535941717</v>
      </c>
      <c r="N505" s="12">
        <v>0.3660961194318895</v>
      </c>
      <c r="O505" s="12">
        <v>0.34575652458713546</v>
      </c>
      <c r="P505" s="12">
        <v>0.317500371951927</v>
      </c>
    </row>
    <row r="506" spans="1:16" ht="12.75" customHeight="1">
      <c r="A506" s="5" t="s">
        <v>376</v>
      </c>
      <c r="B506" s="5" t="s">
        <v>140</v>
      </c>
      <c r="C506" s="5" t="s">
        <v>126</v>
      </c>
      <c r="D506" s="5" t="s">
        <v>135</v>
      </c>
      <c r="E506" s="5" t="s">
        <v>364</v>
      </c>
      <c r="F506" s="5" t="s">
        <v>141</v>
      </c>
      <c r="G506" s="5" t="s">
        <v>20</v>
      </c>
      <c r="H506" s="5" t="s">
        <v>365</v>
      </c>
      <c r="I506" s="5" t="s">
        <v>22</v>
      </c>
      <c r="J506" s="12">
        <v>2.4799977733809955E-05</v>
      </c>
      <c r="K506" s="12">
        <v>4.239472113594592E-05</v>
      </c>
      <c r="L506" s="12">
        <v>5.586879084585817E-05</v>
      </c>
      <c r="M506" s="12">
        <v>0.0004749538326247674</v>
      </c>
      <c r="N506" s="12">
        <v>0.0007705771883172026</v>
      </c>
      <c r="O506" s="12">
        <v>0.0008351577447565632</v>
      </c>
      <c r="P506" s="12">
        <v>0.0008439566789475085</v>
      </c>
    </row>
    <row r="507" spans="1:16" ht="12.75" customHeight="1">
      <c r="A507" s="5" t="s">
        <v>376</v>
      </c>
      <c r="B507" s="5" t="s">
        <v>140</v>
      </c>
      <c r="C507" s="5" t="s">
        <v>126</v>
      </c>
      <c r="D507" s="5" t="s">
        <v>135</v>
      </c>
      <c r="E507" s="5" t="s">
        <v>364</v>
      </c>
      <c r="F507" s="5" t="s">
        <v>141</v>
      </c>
      <c r="G507" s="5" t="s">
        <v>20</v>
      </c>
      <c r="H507" s="5" t="s">
        <v>365</v>
      </c>
      <c r="I507" s="5" t="s">
        <v>23</v>
      </c>
      <c r="J507" s="12">
        <v>0.0005425844562873297</v>
      </c>
      <c r="K507" s="12">
        <v>0.0009606676444723014</v>
      </c>
      <c r="L507" s="12">
        <v>0.0012770691320839714</v>
      </c>
      <c r="M507" s="12">
        <v>0.011062655843258416</v>
      </c>
      <c r="N507" s="12">
        <v>0.018107159946127962</v>
      </c>
      <c r="O507" s="12">
        <v>0.01971120593403425</v>
      </c>
      <c r="P507" s="12">
        <v>0.020057871886781962</v>
      </c>
    </row>
    <row r="508" spans="1:16" ht="12.75" customHeight="1">
      <c r="A508" s="5" t="s">
        <v>376</v>
      </c>
      <c r="B508" s="5" t="s">
        <v>140</v>
      </c>
      <c r="C508" s="5" t="s">
        <v>126</v>
      </c>
      <c r="D508" s="5" t="s">
        <v>135</v>
      </c>
      <c r="E508" s="5" t="s">
        <v>364</v>
      </c>
      <c r="F508" s="5" t="s">
        <v>141</v>
      </c>
      <c r="G508" s="5" t="s">
        <v>20</v>
      </c>
      <c r="H508" s="5" t="s">
        <v>365</v>
      </c>
      <c r="I508" s="5" t="s">
        <v>24</v>
      </c>
      <c r="J508" s="12">
        <v>7.09493037154186E-05</v>
      </c>
      <c r="K508" s="12">
        <v>0.00012279047887308033</v>
      </c>
      <c r="L508" s="12">
        <v>0.00016404995286762884</v>
      </c>
      <c r="M508" s="12">
        <v>0.0014234022474939366</v>
      </c>
      <c r="N508" s="12">
        <v>0.002314962436042802</v>
      </c>
      <c r="O508" s="12">
        <v>0.002533642061621591</v>
      </c>
      <c r="P508" s="12">
        <v>0.0025877829147342006</v>
      </c>
    </row>
    <row r="509" spans="1:16" ht="12.75" customHeight="1">
      <c r="A509" s="5" t="s">
        <v>376</v>
      </c>
      <c r="B509" s="5" t="s">
        <v>140</v>
      </c>
      <c r="C509" s="5" t="s">
        <v>126</v>
      </c>
      <c r="D509" s="5" t="s">
        <v>135</v>
      </c>
      <c r="E509" s="5" t="s">
        <v>364</v>
      </c>
      <c r="F509" s="5" t="s">
        <v>141</v>
      </c>
      <c r="G509" s="5" t="s">
        <v>20</v>
      </c>
      <c r="H509" s="5" t="s">
        <v>114</v>
      </c>
      <c r="I509" s="5" t="s">
        <v>22</v>
      </c>
      <c r="J509" s="12">
        <v>0.006392631152533049</v>
      </c>
      <c r="K509" s="12">
        <v>0.008126862553106072</v>
      </c>
      <c r="L509" s="12">
        <v>0.009136534044157558</v>
      </c>
      <c r="M509" s="12">
        <v>0.012936119442323249</v>
      </c>
      <c r="N509" s="12">
        <v>0.013706149325051152</v>
      </c>
      <c r="O509" s="12">
        <v>0.013929075278145867</v>
      </c>
      <c r="P509" s="12">
        <v>0.014081572201303058</v>
      </c>
    </row>
    <row r="510" spans="1:16" ht="12.75" customHeight="1">
      <c r="A510" s="5" t="s">
        <v>376</v>
      </c>
      <c r="B510" s="5" t="s">
        <v>140</v>
      </c>
      <c r="C510" s="5" t="s">
        <v>126</v>
      </c>
      <c r="D510" s="5" t="s">
        <v>135</v>
      </c>
      <c r="E510" s="5" t="s">
        <v>364</v>
      </c>
      <c r="F510" s="5" t="s">
        <v>141</v>
      </c>
      <c r="G510" s="5" t="s">
        <v>20</v>
      </c>
      <c r="H510" s="5" t="s">
        <v>114</v>
      </c>
      <c r="I510" s="5" t="s">
        <v>23</v>
      </c>
      <c r="J510" s="12">
        <v>0.21622172644712195</v>
      </c>
      <c r="K510" s="12">
        <v>0.28473615788014894</v>
      </c>
      <c r="L510" s="12">
        <v>0.32318279764137914</v>
      </c>
      <c r="M510" s="12">
        <v>0.46654575862838</v>
      </c>
      <c r="N510" s="12">
        <v>0.5003492074925665</v>
      </c>
      <c r="O510" s="12">
        <v>0.5115869968351295</v>
      </c>
      <c r="P510" s="12">
        <v>0.5226467686398439</v>
      </c>
    </row>
    <row r="511" spans="1:16" ht="12.75" customHeight="1">
      <c r="A511" s="5" t="s">
        <v>376</v>
      </c>
      <c r="B511" s="5" t="s">
        <v>140</v>
      </c>
      <c r="C511" s="5" t="s">
        <v>126</v>
      </c>
      <c r="D511" s="5" t="s">
        <v>135</v>
      </c>
      <c r="E511" s="5" t="s">
        <v>364</v>
      </c>
      <c r="F511" s="5" t="s">
        <v>141</v>
      </c>
      <c r="G511" s="5" t="s">
        <v>20</v>
      </c>
      <c r="H511" s="5" t="s">
        <v>114</v>
      </c>
      <c r="I511" s="5" t="s">
        <v>24</v>
      </c>
      <c r="J511" s="12">
        <v>0.01828843291882618</v>
      </c>
      <c r="K511" s="12">
        <v>0.02353833963068049</v>
      </c>
      <c r="L511" s="12">
        <v>0.026828001047336972</v>
      </c>
      <c r="M511" s="12">
        <v>0.03876861333290191</v>
      </c>
      <c r="N511" s="12">
        <v>0.04117591503017508</v>
      </c>
      <c r="O511" s="12">
        <v>0.04225703614141221</v>
      </c>
      <c r="P511" s="12">
        <v>0.04317763324170373</v>
      </c>
    </row>
    <row r="512" spans="1:16" ht="12.75" customHeight="1">
      <c r="A512" s="5" t="s">
        <v>377</v>
      </c>
      <c r="B512" s="5" t="s">
        <v>142</v>
      </c>
      <c r="C512" s="5" t="s">
        <v>126</v>
      </c>
      <c r="D512" s="5" t="s">
        <v>143</v>
      </c>
      <c r="E512" s="5" t="s">
        <v>18</v>
      </c>
      <c r="F512" s="5" t="s">
        <v>19</v>
      </c>
      <c r="G512" s="5" t="s">
        <v>20</v>
      </c>
      <c r="H512" s="5" t="s">
        <v>27</v>
      </c>
      <c r="I512" s="5" t="s">
        <v>22</v>
      </c>
      <c r="J512" s="12">
        <v>0.0016006750499999976</v>
      </c>
      <c r="K512" s="12">
        <v>0.0016097270999999977</v>
      </c>
      <c r="L512" s="12">
        <v>0.002130735487499997</v>
      </c>
      <c r="M512" s="12">
        <v>0.0020685848657834393</v>
      </c>
      <c r="N512" s="12">
        <v>0.0024827955749999967</v>
      </c>
      <c r="O512" s="12">
        <v>0.002849945324999996</v>
      </c>
      <c r="P512" s="12">
        <v>0.003000527399999996</v>
      </c>
    </row>
    <row r="513" spans="1:16" ht="12.75" customHeight="1">
      <c r="A513" s="5" t="s">
        <v>377</v>
      </c>
      <c r="B513" s="5" t="s">
        <v>142</v>
      </c>
      <c r="C513" s="5" t="s">
        <v>126</v>
      </c>
      <c r="D513" s="5" t="s">
        <v>143</v>
      </c>
      <c r="E513" s="5" t="s">
        <v>18</v>
      </c>
      <c r="F513" s="5" t="s">
        <v>19</v>
      </c>
      <c r="G513" s="5" t="s">
        <v>20</v>
      </c>
      <c r="H513" s="5" t="s">
        <v>27</v>
      </c>
      <c r="I513" s="5" t="s">
        <v>23</v>
      </c>
      <c r="J513" s="12">
        <v>1.8572099046799975</v>
      </c>
      <c r="K513" s="12">
        <v>1.8677126965599973</v>
      </c>
      <c r="L513" s="12">
        <v>2.4722213616299964</v>
      </c>
      <c r="M513" s="12">
        <v>2.400110066939665</v>
      </c>
      <c r="N513" s="12">
        <v>2.8807049458199963</v>
      </c>
      <c r="O513" s="12">
        <v>3.3066965624199955</v>
      </c>
      <c r="P513" s="12">
        <v>3.4814119246399953</v>
      </c>
    </row>
    <row r="514" spans="1:16" ht="12.75" customHeight="1">
      <c r="A514" s="5" t="s">
        <v>377</v>
      </c>
      <c r="B514" s="5" t="s">
        <v>142</v>
      </c>
      <c r="C514" s="5" t="s">
        <v>126</v>
      </c>
      <c r="D514" s="5" t="s">
        <v>143</v>
      </c>
      <c r="E514" s="5" t="s">
        <v>18</v>
      </c>
      <c r="F514" s="5" t="s">
        <v>19</v>
      </c>
      <c r="G514" s="5" t="s">
        <v>20</v>
      </c>
      <c r="H514" s="5" t="s">
        <v>27</v>
      </c>
      <c r="I514" s="5" t="s">
        <v>24</v>
      </c>
      <c r="J514" s="12">
        <v>0.004725802528571421</v>
      </c>
      <c r="K514" s="12">
        <v>0.004752527628571422</v>
      </c>
      <c r="L514" s="12">
        <v>0.006290742867857134</v>
      </c>
      <c r="M514" s="12">
        <v>0.006107250556122536</v>
      </c>
      <c r="N514" s="12">
        <v>0.007330158364285705</v>
      </c>
      <c r="O514" s="12">
        <v>0.008414124292857131</v>
      </c>
      <c r="P514" s="12">
        <v>0.00885869994285713</v>
      </c>
    </row>
    <row r="515" spans="1:16" ht="12.75" customHeight="1">
      <c r="A515" s="5" t="s">
        <v>377</v>
      </c>
      <c r="B515" s="5" t="s">
        <v>144</v>
      </c>
      <c r="C515" s="5" t="s">
        <v>126</v>
      </c>
      <c r="D515" s="5" t="s">
        <v>145</v>
      </c>
      <c r="E515" s="5" t="s">
        <v>146</v>
      </c>
      <c r="F515" s="5" t="s">
        <v>147</v>
      </c>
      <c r="G515" s="5" t="s">
        <v>20</v>
      </c>
      <c r="H515" s="5" t="s">
        <v>27</v>
      </c>
      <c r="I515" s="5" t="s">
        <v>22</v>
      </c>
      <c r="J515" s="12">
        <v>0.0001508552250527752</v>
      </c>
      <c r="K515" s="12">
        <v>0.00015829382473412314</v>
      </c>
      <c r="L515" s="12">
        <v>0.00016603585892105817</v>
      </c>
      <c r="M515" s="12">
        <v>0.0001741039915713915</v>
      </c>
      <c r="N515" s="12">
        <v>0.00018252308666162685</v>
      </c>
      <c r="O515" s="12">
        <v>0.00019132044880903784</v>
      </c>
      <c r="P515" s="12">
        <v>0.00020052609460929688</v>
      </c>
    </row>
    <row r="516" spans="1:16" ht="12.75" customHeight="1">
      <c r="A516" s="5" t="s">
        <v>377</v>
      </c>
      <c r="B516" s="5" t="s">
        <v>144</v>
      </c>
      <c r="C516" s="5" t="s">
        <v>126</v>
      </c>
      <c r="D516" s="5" t="s">
        <v>145</v>
      </c>
      <c r="E516" s="5" t="s">
        <v>146</v>
      </c>
      <c r="F516" s="5" t="s">
        <v>147</v>
      </c>
      <c r="G516" s="5" t="s">
        <v>20</v>
      </c>
      <c r="H516" s="5" t="s">
        <v>27</v>
      </c>
      <c r="I516" s="5" t="s">
        <v>23</v>
      </c>
      <c r="J516" s="12">
        <v>0.0569732377046605</v>
      </c>
      <c r="K516" s="12">
        <v>0.05978256106543239</v>
      </c>
      <c r="L516" s="12">
        <v>0.06270648202272933</v>
      </c>
      <c r="M516" s="12">
        <v>0.06575356003517144</v>
      </c>
      <c r="N516" s="12">
        <v>0.06893318543870944</v>
      </c>
      <c r="O516" s="12">
        <v>0.0722556703219696</v>
      </c>
      <c r="P516" s="12">
        <v>0.07573235100186972</v>
      </c>
    </row>
    <row r="517" spans="1:16" ht="12.75" customHeight="1">
      <c r="A517" s="5" t="s">
        <v>377</v>
      </c>
      <c r="B517" s="5" t="s">
        <v>144</v>
      </c>
      <c r="C517" s="5" t="s">
        <v>126</v>
      </c>
      <c r="D517" s="5" t="s">
        <v>145</v>
      </c>
      <c r="E517" s="5" t="s">
        <v>146</v>
      </c>
      <c r="F517" s="5" t="s">
        <v>147</v>
      </c>
      <c r="G517" s="5" t="s">
        <v>20</v>
      </c>
      <c r="H517" s="5" t="s">
        <v>27</v>
      </c>
      <c r="I517" s="5" t="s">
        <v>24</v>
      </c>
      <c r="J517" s="12">
        <v>0.002226910465064777</v>
      </c>
      <c r="K517" s="12">
        <v>0.0023367183651227703</v>
      </c>
      <c r="L517" s="12">
        <v>0.0024510055364537157</v>
      </c>
      <c r="M517" s="12">
        <v>0.0025701065422443505</v>
      </c>
      <c r="N517" s="12">
        <v>0.0026943884221478248</v>
      </c>
      <c r="O517" s="12">
        <v>0.0028242542443238923</v>
      </c>
      <c r="P517" s="12">
        <v>0.0029601471108991442</v>
      </c>
    </row>
    <row r="518" spans="1:16" ht="12.75" customHeight="1">
      <c r="A518" s="5" t="s">
        <v>379</v>
      </c>
      <c r="B518" s="5" t="s">
        <v>144</v>
      </c>
      <c r="C518" s="5" t="s">
        <v>126</v>
      </c>
      <c r="D518" s="5" t="s">
        <v>145</v>
      </c>
      <c r="E518" s="5" t="s">
        <v>146</v>
      </c>
      <c r="F518" s="5" t="s">
        <v>147</v>
      </c>
      <c r="G518" s="5" t="s">
        <v>20</v>
      </c>
      <c r="H518" s="5" t="s">
        <v>33</v>
      </c>
      <c r="I518" s="5" t="s">
        <v>22</v>
      </c>
      <c r="J518" s="12">
        <v>0.0006048555026433159</v>
      </c>
      <c r="K518" s="12">
        <v>0.0006388060398828271</v>
      </c>
      <c r="L518" s="12">
        <v>0.0006743041994776075</v>
      </c>
      <c r="M518" s="12">
        <v>0.0007115000131901357</v>
      </c>
      <c r="N518" s="12">
        <v>0.0007505617461568679</v>
      </c>
      <c r="O518" s="12">
        <v>0.0007916783225611044</v>
      </c>
      <c r="P518" s="12">
        <v>0.0008350620961820562</v>
      </c>
    </row>
    <row r="519" spans="1:16" ht="12.75" customHeight="1">
      <c r="A519" s="5" t="s">
        <v>379</v>
      </c>
      <c r="B519" s="5" t="s">
        <v>144</v>
      </c>
      <c r="C519" s="5" t="s">
        <v>126</v>
      </c>
      <c r="D519" s="5" t="s">
        <v>145</v>
      </c>
      <c r="E519" s="5" t="s">
        <v>146</v>
      </c>
      <c r="F519" s="5" t="s">
        <v>147</v>
      </c>
      <c r="G519" s="5" t="s">
        <v>20</v>
      </c>
      <c r="H519" s="5" t="s">
        <v>33</v>
      </c>
      <c r="I519" s="5" t="s">
        <v>23</v>
      </c>
      <c r="J519" s="12">
        <v>0.4025093524759392</v>
      </c>
      <c r="K519" s="12">
        <v>0.4236423089096012</v>
      </c>
      <c r="L519" s="12">
        <v>0.44562731866289423</v>
      </c>
      <c r="M519" s="12">
        <v>0.46853790701438797</v>
      </c>
      <c r="N519" s="12">
        <v>0.4924558606353875</v>
      </c>
      <c r="O519" s="12">
        <v>0.5174722787879911</v>
      </c>
      <c r="P519" s="12">
        <v>0.5436887711658145</v>
      </c>
    </row>
    <row r="520" spans="1:16" ht="12.75" customHeight="1">
      <c r="A520" s="5" t="s">
        <v>379</v>
      </c>
      <c r="B520" s="5" t="s">
        <v>144</v>
      </c>
      <c r="C520" s="5" t="s">
        <v>126</v>
      </c>
      <c r="D520" s="5" t="s">
        <v>145</v>
      </c>
      <c r="E520" s="5" t="s">
        <v>146</v>
      </c>
      <c r="F520" s="5" t="s">
        <v>147</v>
      </c>
      <c r="G520" s="5" t="s">
        <v>20</v>
      </c>
      <c r="H520" s="5" t="s">
        <v>33</v>
      </c>
      <c r="I520" s="5" t="s">
        <v>24</v>
      </c>
      <c r="J520" s="12">
        <v>0.007400814885943428</v>
      </c>
      <c r="K520" s="12">
        <v>0.007829972268551193</v>
      </c>
      <c r="L520" s="12">
        <v>0.008279622821725825</v>
      </c>
      <c r="M520" s="12">
        <v>0.008751834673594616</v>
      </c>
      <c r="N520" s="12">
        <v>0.009248933234931037</v>
      </c>
      <c r="O520" s="12">
        <v>0.009773535863587847</v>
      </c>
      <c r="P520" s="12">
        <v>0.010328591483136607</v>
      </c>
    </row>
    <row r="521" spans="1:16" ht="12.75" customHeight="1">
      <c r="A521" s="5" t="s">
        <v>377</v>
      </c>
      <c r="B521" s="5" t="s">
        <v>144</v>
      </c>
      <c r="C521" s="5" t="s">
        <v>126</v>
      </c>
      <c r="D521" s="5" t="s">
        <v>145</v>
      </c>
      <c r="E521" s="5" t="s">
        <v>146</v>
      </c>
      <c r="F521" s="5" t="s">
        <v>148</v>
      </c>
      <c r="G521" s="5" t="s">
        <v>20</v>
      </c>
      <c r="H521" s="5" t="s">
        <v>27</v>
      </c>
      <c r="I521" s="5" t="s">
        <v>22</v>
      </c>
      <c r="J521" s="12">
        <v>3.10539009635666E-05</v>
      </c>
      <c r="K521" s="12">
        <v>3.2976759408951797E-05</v>
      </c>
      <c r="L521" s="12">
        <v>3.502248681954252E-05</v>
      </c>
      <c r="M521" s="12">
        <v>3.720603257958814E-05</v>
      </c>
      <c r="N521" s="12">
        <v>3.954445837620584E-05</v>
      </c>
      <c r="O521" s="12">
        <v>4.205724212216278E-05</v>
      </c>
      <c r="P521" s="12">
        <v>4.476662668687482E-05</v>
      </c>
    </row>
    <row r="522" spans="1:16" ht="12.75" customHeight="1">
      <c r="A522" s="5" t="s">
        <v>377</v>
      </c>
      <c r="B522" s="5" t="s">
        <v>144</v>
      </c>
      <c r="C522" s="5" t="s">
        <v>126</v>
      </c>
      <c r="D522" s="5" t="s">
        <v>145</v>
      </c>
      <c r="E522" s="5" t="s">
        <v>146</v>
      </c>
      <c r="F522" s="5" t="s">
        <v>148</v>
      </c>
      <c r="G522" s="5" t="s">
        <v>20</v>
      </c>
      <c r="H522" s="5" t="s">
        <v>27</v>
      </c>
      <c r="I522" s="5" t="s">
        <v>23</v>
      </c>
      <c r="J522" s="12">
        <v>0.011728074255534243</v>
      </c>
      <c r="K522" s="12">
        <v>0.012454276952477744</v>
      </c>
      <c r="L522" s="12">
        <v>0.013226883363702776</v>
      </c>
      <c r="M522" s="12">
        <v>0.014051539397873935</v>
      </c>
      <c r="N522" s="12">
        <v>0.014934688713509739</v>
      </c>
      <c r="O522" s="12">
        <v>0.015883687500980882</v>
      </c>
      <c r="P522" s="12">
        <v>0.016906936187161117</v>
      </c>
    </row>
    <row r="523" spans="1:16" ht="12.75" customHeight="1">
      <c r="A523" s="5" t="s">
        <v>377</v>
      </c>
      <c r="B523" s="5" t="s">
        <v>144</v>
      </c>
      <c r="C523" s="5" t="s">
        <v>126</v>
      </c>
      <c r="D523" s="5" t="s">
        <v>145</v>
      </c>
      <c r="E523" s="5" t="s">
        <v>146</v>
      </c>
      <c r="F523" s="5" t="s">
        <v>148</v>
      </c>
      <c r="G523" s="5" t="s">
        <v>20</v>
      </c>
      <c r="H523" s="5" t="s">
        <v>27</v>
      </c>
      <c r="I523" s="5" t="s">
        <v>24</v>
      </c>
      <c r="J523" s="12">
        <v>0.0004584147285097926</v>
      </c>
      <c r="K523" s="12">
        <v>0.0004867997817511932</v>
      </c>
      <c r="L523" s="12">
        <v>0.0005169986149551514</v>
      </c>
      <c r="M523" s="12">
        <v>0.0005492319095082058</v>
      </c>
      <c r="N523" s="12">
        <v>0.0005837515284106577</v>
      </c>
      <c r="O523" s="12">
        <v>0.0006208450027557363</v>
      </c>
      <c r="P523" s="12">
        <v>0.0006608406796633902</v>
      </c>
    </row>
    <row r="524" spans="1:16" ht="12.75" customHeight="1">
      <c r="A524" s="5" t="s">
        <v>379</v>
      </c>
      <c r="B524" s="5" t="s">
        <v>144</v>
      </c>
      <c r="C524" s="5" t="s">
        <v>126</v>
      </c>
      <c r="D524" s="5" t="s">
        <v>145</v>
      </c>
      <c r="E524" s="5" t="s">
        <v>146</v>
      </c>
      <c r="F524" s="5" t="s">
        <v>148</v>
      </c>
      <c r="G524" s="5" t="s">
        <v>20</v>
      </c>
      <c r="H524" s="5" t="s">
        <v>33</v>
      </c>
      <c r="I524" s="5" t="s">
        <v>22</v>
      </c>
      <c r="J524" s="12">
        <v>0.001241993893154251</v>
      </c>
      <c r="K524" s="12">
        <v>0.0012951205849476683</v>
      </c>
      <c r="L524" s="12">
        <v>0.0013509927826379738</v>
      </c>
      <c r="M524" s="12">
        <v>0.001409854174218864</v>
      </c>
      <c r="N524" s="12">
        <v>0.0014719784864517815</v>
      </c>
      <c r="O524" s="12">
        <v>0.0015376734075871357</v>
      </c>
      <c r="P524" s="12">
        <v>0.0016072850673657137</v>
      </c>
    </row>
    <row r="525" spans="1:16" ht="12.75" customHeight="1">
      <c r="A525" s="5" t="s">
        <v>379</v>
      </c>
      <c r="B525" s="5" t="s">
        <v>144</v>
      </c>
      <c r="C525" s="5" t="s">
        <v>126</v>
      </c>
      <c r="D525" s="5" t="s">
        <v>145</v>
      </c>
      <c r="E525" s="5" t="s">
        <v>146</v>
      </c>
      <c r="F525" s="5" t="s">
        <v>148</v>
      </c>
      <c r="G525" s="5" t="s">
        <v>20</v>
      </c>
      <c r="H525" s="5" t="s">
        <v>33</v>
      </c>
      <c r="I525" s="5" t="s">
        <v>23</v>
      </c>
      <c r="J525" s="12">
        <v>0.47240394608275754</v>
      </c>
      <c r="K525" s="12">
        <v>0.4926164498711004</v>
      </c>
      <c r="L525" s="12">
        <v>0.5138716807286209</v>
      </c>
      <c r="M525" s="12">
        <v>0.536262012798721</v>
      </c>
      <c r="N525" s="12">
        <v>0.559891190533095</v>
      </c>
      <c r="O525" s="12">
        <v>0.5848758120436004</v>
      </c>
      <c r="P525" s="12">
        <v>0.6113470230887496</v>
      </c>
    </row>
    <row r="526" spans="1:16" ht="12.75" customHeight="1">
      <c r="A526" s="5" t="s">
        <v>379</v>
      </c>
      <c r="B526" s="5" t="s">
        <v>144</v>
      </c>
      <c r="C526" s="5" t="s">
        <v>126</v>
      </c>
      <c r="D526" s="5" t="s">
        <v>145</v>
      </c>
      <c r="E526" s="5" t="s">
        <v>146</v>
      </c>
      <c r="F526" s="5" t="s">
        <v>148</v>
      </c>
      <c r="G526" s="5" t="s">
        <v>20</v>
      </c>
      <c r="H526" s="5" t="s">
        <v>33</v>
      </c>
      <c r="I526" s="5" t="s">
        <v>24</v>
      </c>
      <c r="J526" s="12">
        <v>0.006033043272974119</v>
      </c>
      <c r="K526" s="12">
        <v>0.006399341126259913</v>
      </c>
      <c r="L526" s="12">
        <v>0.006788210070918073</v>
      </c>
      <c r="M526" s="12">
        <v>0.007202351242147522</v>
      </c>
      <c r="N526" s="12">
        <v>0.007644843709690744</v>
      </c>
      <c r="O526" s="12">
        <v>0.008119198626816815</v>
      </c>
      <c r="P526" s="12">
        <v>0.008629421347299458</v>
      </c>
    </row>
    <row r="527" spans="1:16" ht="12.75" customHeight="1">
      <c r="A527" s="5" t="s">
        <v>377</v>
      </c>
      <c r="B527" s="5" t="s">
        <v>149</v>
      </c>
      <c r="C527" s="5" t="s">
        <v>126</v>
      </c>
      <c r="D527" s="5" t="s">
        <v>145</v>
      </c>
      <c r="E527" s="5" t="s">
        <v>132</v>
      </c>
      <c r="F527" s="5" t="s">
        <v>147</v>
      </c>
      <c r="G527" s="5" t="s">
        <v>20</v>
      </c>
      <c r="H527" s="5" t="s">
        <v>27</v>
      </c>
      <c r="I527" s="5" t="s">
        <v>22</v>
      </c>
      <c r="J527" s="12">
        <v>1.2789666141433503E-05</v>
      </c>
      <c r="K527" s="12">
        <v>1.3402075017828488E-05</v>
      </c>
      <c r="L527" s="12">
        <v>1.4035594058760046E-05</v>
      </c>
      <c r="M527" s="12">
        <v>1.469166288227709E-05</v>
      </c>
      <c r="N527" s="12">
        <v>1.5371843524918242E-05</v>
      </c>
      <c r="O527" s="12">
        <v>1.607783261070689E-05</v>
      </c>
      <c r="P527" s="12">
        <v>1.681147497161078E-05</v>
      </c>
    </row>
    <row r="528" spans="1:16" ht="12.75" customHeight="1">
      <c r="A528" s="5" t="s">
        <v>377</v>
      </c>
      <c r="B528" s="5" t="s">
        <v>149</v>
      </c>
      <c r="C528" s="5" t="s">
        <v>126</v>
      </c>
      <c r="D528" s="5" t="s">
        <v>145</v>
      </c>
      <c r="E528" s="5" t="s">
        <v>132</v>
      </c>
      <c r="F528" s="5" t="s">
        <v>147</v>
      </c>
      <c r="G528" s="5" t="s">
        <v>20</v>
      </c>
      <c r="H528" s="5" t="s">
        <v>27</v>
      </c>
      <c r="I528" s="5" t="s">
        <v>23</v>
      </c>
      <c r="J528" s="12">
        <v>0.004830251580508585</v>
      </c>
      <c r="K528" s="12">
        <v>0.005061539005091178</v>
      </c>
      <c r="L528" s="12">
        <v>0.0053007990698108985</v>
      </c>
      <c r="M528" s="12">
        <v>0.005548575472781145</v>
      </c>
      <c r="N528" s="12">
        <v>0.00580545814569989</v>
      </c>
      <c r="O528" s="12">
        <v>0.006072087849692263</v>
      </c>
      <c r="P528" s="12">
        <v>0.0063491613193276085</v>
      </c>
    </row>
    <row r="529" spans="1:16" ht="12.75" customHeight="1">
      <c r="A529" s="5" t="s">
        <v>377</v>
      </c>
      <c r="B529" s="5" t="s">
        <v>149</v>
      </c>
      <c r="C529" s="5" t="s">
        <v>126</v>
      </c>
      <c r="D529" s="5" t="s">
        <v>145</v>
      </c>
      <c r="E529" s="5" t="s">
        <v>132</v>
      </c>
      <c r="F529" s="5" t="s">
        <v>147</v>
      </c>
      <c r="G529" s="5" t="s">
        <v>20</v>
      </c>
      <c r="H529" s="5" t="s">
        <v>27</v>
      </c>
      <c r="I529" s="5" t="s">
        <v>24</v>
      </c>
      <c r="J529" s="12">
        <v>0.0001887998335163993</v>
      </c>
      <c r="K529" s="12">
        <v>0.00019784015502508724</v>
      </c>
      <c r="L529" s="12">
        <v>0.00020719210277217212</v>
      </c>
      <c r="M529" s="12">
        <v>0.00021687692826218564</v>
      </c>
      <c r="N529" s="12">
        <v>0.00022691769012974546</v>
      </c>
      <c r="O529" s="12">
        <v>0.00023733943377710173</v>
      </c>
      <c r="P529" s="12">
        <v>0.00024816939243806394</v>
      </c>
    </row>
    <row r="530" spans="1:16" ht="12.75" customHeight="1">
      <c r="A530" s="5" t="s">
        <v>379</v>
      </c>
      <c r="B530" s="5" t="s">
        <v>149</v>
      </c>
      <c r="C530" s="5" t="s">
        <v>126</v>
      </c>
      <c r="D530" s="5" t="s">
        <v>145</v>
      </c>
      <c r="E530" s="5" t="s">
        <v>132</v>
      </c>
      <c r="F530" s="5" t="s">
        <v>147</v>
      </c>
      <c r="G530" s="5" t="s">
        <v>20</v>
      </c>
      <c r="H530" s="5" t="s">
        <v>33</v>
      </c>
      <c r="I530" s="5" t="s">
        <v>22</v>
      </c>
      <c r="J530" s="12">
        <v>6.201864049028361E-05</v>
      </c>
      <c r="K530" s="12">
        <v>6.521237906973751E-05</v>
      </c>
      <c r="L530" s="12">
        <v>6.851994549731808E-05</v>
      </c>
      <c r="M530" s="12">
        <v>7.195043273906402E-05</v>
      </c>
      <c r="N530" s="12">
        <v>7.551387229456795E-05</v>
      </c>
      <c r="O530" s="12">
        <v>7.922134850518422E-05</v>
      </c>
      <c r="P530" s="12">
        <v>8.30851284366988E-05</v>
      </c>
    </row>
    <row r="531" spans="1:16" ht="12.75" customHeight="1">
      <c r="A531" s="5" t="s">
        <v>379</v>
      </c>
      <c r="B531" s="5" t="s">
        <v>149</v>
      </c>
      <c r="C531" s="5" t="s">
        <v>126</v>
      </c>
      <c r="D531" s="5" t="s">
        <v>145</v>
      </c>
      <c r="E531" s="5" t="s">
        <v>132</v>
      </c>
      <c r="F531" s="5" t="s">
        <v>147</v>
      </c>
      <c r="G531" s="5" t="s">
        <v>20</v>
      </c>
      <c r="H531" s="5" t="s">
        <v>33</v>
      </c>
      <c r="I531" s="5" t="s">
        <v>23</v>
      </c>
      <c r="J531" s="12">
        <v>0.05069889885630921</v>
      </c>
      <c r="K531" s="12">
        <v>0.053224905787531376</v>
      </c>
      <c r="L531" s="12">
        <v>0.0558305710703949</v>
      </c>
      <c r="M531" s="12">
        <v>0.058521338072054827</v>
      </c>
      <c r="N531" s="12">
        <v>0.06130312703257752</v>
      </c>
      <c r="O531" s="12">
        <v>0.06418238680983107</v>
      </c>
      <c r="P531" s="12">
        <v>0.06716615326788605</v>
      </c>
    </row>
    <row r="532" spans="1:16" ht="12.75" customHeight="1">
      <c r="A532" s="5" t="s">
        <v>379</v>
      </c>
      <c r="B532" s="5" t="s">
        <v>149</v>
      </c>
      <c r="C532" s="5" t="s">
        <v>126</v>
      </c>
      <c r="D532" s="5" t="s">
        <v>145</v>
      </c>
      <c r="E532" s="5" t="s">
        <v>132</v>
      </c>
      <c r="F532" s="5" t="s">
        <v>147</v>
      </c>
      <c r="G532" s="5" t="s">
        <v>20</v>
      </c>
      <c r="H532" s="5" t="s">
        <v>33</v>
      </c>
      <c r="I532" s="5" t="s">
        <v>24</v>
      </c>
      <c r="J532" s="12">
        <v>0.0006735355357387945</v>
      </c>
      <c r="K532" s="12">
        <v>0.0007088745920850837</v>
      </c>
      <c r="L532" s="12">
        <v>0.000745559951959813</v>
      </c>
      <c r="M532" s="12">
        <v>0.0007837073461608266</v>
      </c>
      <c r="N532" s="12">
        <v>0.000823445224093669</v>
      </c>
      <c r="O532" s="12">
        <v>0.0008649163625538215</v>
      </c>
      <c r="P532" s="12">
        <v>0.0009082796976328763</v>
      </c>
    </row>
    <row r="533" spans="1:16" ht="12.75" customHeight="1">
      <c r="A533" s="5" t="s">
        <v>377</v>
      </c>
      <c r="B533" s="5" t="s">
        <v>149</v>
      </c>
      <c r="C533" s="5" t="s">
        <v>126</v>
      </c>
      <c r="D533" s="5" t="s">
        <v>145</v>
      </c>
      <c r="E533" s="5" t="s">
        <v>132</v>
      </c>
      <c r="F533" s="5" t="s">
        <v>148</v>
      </c>
      <c r="G533" s="5" t="s">
        <v>20</v>
      </c>
      <c r="H533" s="5" t="s">
        <v>27</v>
      </c>
      <c r="I533" s="5" t="s">
        <v>22</v>
      </c>
      <c r="J533" s="12">
        <v>8.898867140870497E-06</v>
      </c>
      <c r="K533" s="12">
        <v>9.404642965270476E-06</v>
      </c>
      <c r="L533" s="12">
        <v>9.934582318851452E-06</v>
      </c>
      <c r="M533" s="12">
        <v>1.0491172507708261E-05</v>
      </c>
      <c r="N533" s="12">
        <v>1.1077216420710033E-05</v>
      </c>
      <c r="O533" s="12">
        <v>1.1695875627919713E-05</v>
      </c>
      <c r="P533" s="12">
        <v>1.2350719680904664E-05</v>
      </c>
    </row>
    <row r="534" spans="1:16" ht="12.75" customHeight="1">
      <c r="A534" s="5" t="s">
        <v>377</v>
      </c>
      <c r="B534" s="5" t="s">
        <v>149</v>
      </c>
      <c r="C534" s="5" t="s">
        <v>126</v>
      </c>
      <c r="D534" s="5" t="s">
        <v>145</v>
      </c>
      <c r="E534" s="5" t="s">
        <v>132</v>
      </c>
      <c r="F534" s="5" t="s">
        <v>148</v>
      </c>
      <c r="G534" s="5" t="s">
        <v>20</v>
      </c>
      <c r="H534" s="5" t="s">
        <v>27</v>
      </c>
      <c r="I534" s="5" t="s">
        <v>23</v>
      </c>
      <c r="J534" s="12">
        <v>0.00336082010246338</v>
      </c>
      <c r="K534" s="12">
        <v>0.0035518356026473068</v>
      </c>
      <c r="L534" s="12">
        <v>0.0037519769020292596</v>
      </c>
      <c r="M534" s="12">
        <v>0.003962183377295411</v>
      </c>
      <c r="N534" s="12">
        <v>0.004183513590744329</v>
      </c>
      <c r="O534" s="12">
        <v>0.004417161567194632</v>
      </c>
      <c r="P534" s="12">
        <v>0.0046644754131495835</v>
      </c>
    </row>
    <row r="535" spans="1:16" ht="12.75" customHeight="1">
      <c r="A535" s="5" t="s">
        <v>377</v>
      </c>
      <c r="B535" s="5" t="s">
        <v>149</v>
      </c>
      <c r="C535" s="5" t="s">
        <v>126</v>
      </c>
      <c r="D535" s="5" t="s">
        <v>145</v>
      </c>
      <c r="E535" s="5" t="s">
        <v>132</v>
      </c>
      <c r="F535" s="5" t="s">
        <v>148</v>
      </c>
      <c r="G535" s="5" t="s">
        <v>20</v>
      </c>
      <c r="H535" s="5" t="s">
        <v>27</v>
      </c>
      <c r="I535" s="5" t="s">
        <v>24</v>
      </c>
      <c r="J535" s="12">
        <v>0.000131364229222374</v>
      </c>
      <c r="K535" s="12">
        <v>0.0001388304437730404</v>
      </c>
      <c r="L535" s="12">
        <v>0.0001466533580401881</v>
      </c>
      <c r="M535" s="12">
        <v>0.00015486968939950287</v>
      </c>
      <c r="N535" s="12">
        <v>0.00016352081382952908</v>
      </c>
      <c r="O535" s="12">
        <v>0.00017265340212643384</v>
      </c>
      <c r="P535" s="12">
        <v>0.00018232014767049744</v>
      </c>
    </row>
    <row r="536" spans="1:16" ht="12.75" customHeight="1">
      <c r="A536" s="5" t="s">
        <v>379</v>
      </c>
      <c r="B536" s="5" t="s">
        <v>149</v>
      </c>
      <c r="C536" s="5" t="s">
        <v>126</v>
      </c>
      <c r="D536" s="5" t="s">
        <v>145</v>
      </c>
      <c r="E536" s="5" t="s">
        <v>132</v>
      </c>
      <c r="F536" s="5" t="s">
        <v>148</v>
      </c>
      <c r="G536" s="5" t="s">
        <v>20</v>
      </c>
      <c r="H536" s="5" t="s">
        <v>33</v>
      </c>
      <c r="I536" s="5" t="s">
        <v>22</v>
      </c>
      <c r="J536" s="12">
        <v>0.0005380604954916035</v>
      </c>
      <c r="K536" s="12">
        <v>0.0005655090605799057</v>
      </c>
      <c r="L536" s="12">
        <v>0.0005939624121231065</v>
      </c>
      <c r="M536" s="12">
        <v>0.0006234928646162365</v>
      </c>
      <c r="N536" s="12">
        <v>0.0006541793124037887</v>
      </c>
      <c r="O536" s="12">
        <v>0.0006861079226569934</v>
      </c>
      <c r="P536" s="12">
        <v>0.0007193729144089045</v>
      </c>
    </row>
    <row r="537" spans="1:16" ht="12.75" customHeight="1">
      <c r="A537" s="5" t="s">
        <v>379</v>
      </c>
      <c r="B537" s="5" t="s">
        <v>149</v>
      </c>
      <c r="C537" s="5" t="s">
        <v>126</v>
      </c>
      <c r="D537" s="5" t="s">
        <v>145</v>
      </c>
      <c r="E537" s="5" t="s">
        <v>132</v>
      </c>
      <c r="F537" s="5" t="s">
        <v>148</v>
      </c>
      <c r="G537" s="5" t="s">
        <v>20</v>
      </c>
      <c r="H537" s="5" t="s">
        <v>33</v>
      </c>
      <c r="I537" s="5" t="s">
        <v>23</v>
      </c>
      <c r="J537" s="12">
        <v>0.20404003778209287</v>
      </c>
      <c r="K537" s="12">
        <v>0.21444867422724445</v>
      </c>
      <c r="L537" s="12">
        <v>0.22523819884585106</v>
      </c>
      <c r="M537" s="12">
        <v>0.23643600894537806</v>
      </c>
      <c r="N537" s="12">
        <v>0.2480719927474755</v>
      </c>
      <c r="O537" s="12">
        <v>0.2601787915161835</v>
      </c>
      <c r="P537" s="12">
        <v>0.27279209422033734</v>
      </c>
    </row>
    <row r="538" spans="1:16" ht="12.75" customHeight="1">
      <c r="A538" s="5" t="s">
        <v>379</v>
      </c>
      <c r="B538" s="5" t="s">
        <v>149</v>
      </c>
      <c r="C538" s="5" t="s">
        <v>126</v>
      </c>
      <c r="D538" s="5" t="s">
        <v>145</v>
      </c>
      <c r="E538" s="5" t="s">
        <v>132</v>
      </c>
      <c r="F538" s="5" t="s">
        <v>148</v>
      </c>
      <c r="G538" s="5" t="s">
        <v>20</v>
      </c>
      <c r="H538" s="5" t="s">
        <v>33</v>
      </c>
      <c r="I538" s="5" t="s">
        <v>24</v>
      </c>
      <c r="J538" s="12">
        <v>0.0022119655235987223</v>
      </c>
      <c r="K538" s="12">
        <v>0.002337694766020551</v>
      </c>
      <c r="L538" s="12">
        <v>0.0024688572176949307</v>
      </c>
      <c r="M538" s="12">
        <v>0.002605966506867326</v>
      </c>
      <c r="N538" s="12">
        <v>0.0027495969316269826</v>
      </c>
      <c r="O538" s="12">
        <v>0.0029003914117369913</v>
      </c>
      <c r="P538" s="12">
        <v>0.00305907056118655</v>
      </c>
    </row>
    <row r="539" spans="1:16" ht="12.75" customHeight="1">
      <c r="A539" s="5" t="s">
        <v>377</v>
      </c>
      <c r="B539" s="5" t="s">
        <v>149</v>
      </c>
      <c r="C539" s="5" t="s">
        <v>126</v>
      </c>
      <c r="D539" s="5" t="s">
        <v>145</v>
      </c>
      <c r="E539" s="5" t="s">
        <v>131</v>
      </c>
      <c r="F539" s="5" t="s">
        <v>150</v>
      </c>
      <c r="G539" s="5" t="s">
        <v>20</v>
      </c>
      <c r="H539" s="5" t="s">
        <v>27</v>
      </c>
      <c r="I539" s="5" t="s">
        <v>22</v>
      </c>
      <c r="J539" s="12">
        <v>0.0030289696993019933</v>
      </c>
      <c r="K539" s="12">
        <v>0.003047484184016544</v>
      </c>
      <c r="L539" s="12">
        <v>0.0030674798275082673</v>
      </c>
      <c r="M539" s="12">
        <v>0.0030863646019171254</v>
      </c>
      <c r="N539" s="12">
        <v>0.0031026573484659167</v>
      </c>
      <c r="O539" s="12">
        <v>0.0032749970750189862</v>
      </c>
      <c r="P539" s="12">
        <v>0.003312857276622939</v>
      </c>
    </row>
    <row r="540" spans="1:16" ht="12.75" customHeight="1">
      <c r="A540" s="5" t="s">
        <v>377</v>
      </c>
      <c r="B540" s="5" t="s">
        <v>149</v>
      </c>
      <c r="C540" s="5" t="s">
        <v>126</v>
      </c>
      <c r="D540" s="5" t="s">
        <v>145</v>
      </c>
      <c r="E540" s="5" t="s">
        <v>131</v>
      </c>
      <c r="F540" s="5" t="s">
        <v>150</v>
      </c>
      <c r="G540" s="5" t="s">
        <v>20</v>
      </c>
      <c r="H540" s="5" t="s">
        <v>27</v>
      </c>
      <c r="I540" s="5" t="s">
        <v>23</v>
      </c>
      <c r="J540" s="12">
        <v>1.143945863447387</v>
      </c>
      <c r="K540" s="12">
        <v>1.150938197576035</v>
      </c>
      <c r="L540" s="12">
        <v>1.1584899184349782</v>
      </c>
      <c r="M540" s="12">
        <v>1.1656220992462054</v>
      </c>
      <c r="N540" s="12">
        <v>1.1717753532794106</v>
      </c>
      <c r="O540" s="12">
        <v>1.23686260632901</v>
      </c>
      <c r="P540" s="12">
        <v>1.251161204635922</v>
      </c>
    </row>
    <row r="541" spans="1:16" ht="12.75" customHeight="1">
      <c r="A541" s="5" t="s">
        <v>377</v>
      </c>
      <c r="B541" s="5" t="s">
        <v>149</v>
      </c>
      <c r="C541" s="5" t="s">
        <v>126</v>
      </c>
      <c r="D541" s="5" t="s">
        <v>145</v>
      </c>
      <c r="E541" s="5" t="s">
        <v>131</v>
      </c>
      <c r="F541" s="5" t="s">
        <v>150</v>
      </c>
      <c r="G541" s="5" t="s">
        <v>20</v>
      </c>
      <c r="H541" s="5" t="s">
        <v>27</v>
      </c>
      <c r="I541" s="5" t="s">
        <v>24</v>
      </c>
      <c r="J541" s="12">
        <v>0.044713362227791334</v>
      </c>
      <c r="K541" s="12">
        <v>0.04498667128786327</v>
      </c>
      <c r="L541" s="12">
        <v>0.04528184507274109</v>
      </c>
      <c r="M541" s="12">
        <v>0.0455606203140147</v>
      </c>
      <c r="N541" s="12">
        <v>0.04580113228687782</v>
      </c>
      <c r="O541" s="12">
        <v>0.048345194916946936</v>
      </c>
      <c r="P541" s="12">
        <v>0.04890408360729101</v>
      </c>
    </row>
    <row r="542" spans="1:16" ht="12.75" customHeight="1">
      <c r="A542" s="5" t="s">
        <v>377</v>
      </c>
      <c r="B542" s="5" t="s">
        <v>149</v>
      </c>
      <c r="C542" s="5" t="s">
        <v>126</v>
      </c>
      <c r="D542" s="5" t="s">
        <v>145</v>
      </c>
      <c r="E542" s="5" t="s">
        <v>131</v>
      </c>
      <c r="F542" s="5" t="s">
        <v>147</v>
      </c>
      <c r="G542" s="5" t="s">
        <v>20</v>
      </c>
      <c r="H542" s="5" t="s">
        <v>27</v>
      </c>
      <c r="I542" s="5" t="s">
        <v>22</v>
      </c>
      <c r="J542" s="12">
        <v>5.159479708702184E-05</v>
      </c>
      <c r="K542" s="12">
        <v>5.414046395153974E-05</v>
      </c>
      <c r="L542" s="12">
        <v>5.678251160235103E-05</v>
      </c>
      <c r="M542" s="12">
        <v>5.952783035324403E-05</v>
      </c>
      <c r="N542" s="12">
        <v>6.238395150152289E-05</v>
      </c>
      <c r="O542" s="12">
        <v>6.535911565397917E-05</v>
      </c>
      <c r="P542" s="12">
        <v>6.846234965482572E-05</v>
      </c>
    </row>
    <row r="543" spans="1:16" ht="12.75" customHeight="1">
      <c r="A543" s="5" t="s">
        <v>377</v>
      </c>
      <c r="B543" s="5" t="s">
        <v>149</v>
      </c>
      <c r="C543" s="5" t="s">
        <v>126</v>
      </c>
      <c r="D543" s="5" t="s">
        <v>145</v>
      </c>
      <c r="E543" s="5" t="s">
        <v>131</v>
      </c>
      <c r="F543" s="5" t="s">
        <v>147</v>
      </c>
      <c r="G543" s="5" t="s">
        <v>20</v>
      </c>
      <c r="H543" s="5" t="s">
        <v>27</v>
      </c>
      <c r="I543" s="5" t="s">
        <v>23</v>
      </c>
      <c r="J543" s="12">
        <v>0.019485719753719273</v>
      </c>
      <c r="K543" s="12">
        <v>0.02044713745296211</v>
      </c>
      <c r="L543" s="12">
        <v>0.02144495512075633</v>
      </c>
      <c r="M543" s="12">
        <v>0.022481775010256385</v>
      </c>
      <c r="N543" s="12">
        <v>0.02356044145377724</v>
      </c>
      <c r="O543" s="12">
        <v>0.024684066667347963</v>
      </c>
      <c r="P543" s="12">
        <v>0.025856059803957023</v>
      </c>
    </row>
    <row r="544" spans="1:16" ht="12.75" customHeight="1">
      <c r="A544" s="5" t="s">
        <v>377</v>
      </c>
      <c r="B544" s="5" t="s">
        <v>149</v>
      </c>
      <c r="C544" s="5" t="s">
        <v>126</v>
      </c>
      <c r="D544" s="5" t="s">
        <v>145</v>
      </c>
      <c r="E544" s="5" t="s">
        <v>131</v>
      </c>
      <c r="F544" s="5" t="s">
        <v>147</v>
      </c>
      <c r="G544" s="5" t="s">
        <v>20</v>
      </c>
      <c r="H544" s="5" t="s">
        <v>27</v>
      </c>
      <c r="I544" s="5" t="s">
        <v>24</v>
      </c>
      <c r="J544" s="12">
        <v>0.0007616374808084177</v>
      </c>
      <c r="K544" s="12">
        <v>0.0007992163726179676</v>
      </c>
      <c r="L544" s="12">
        <v>0.0008382180284156581</v>
      </c>
      <c r="M544" s="12">
        <v>0.0008787441623574119</v>
      </c>
      <c r="N544" s="12">
        <v>0.0009209059507367664</v>
      </c>
      <c r="O544" s="12">
        <v>0.0009648250406063591</v>
      </c>
      <c r="P544" s="12">
        <v>0.0010106346853807604</v>
      </c>
    </row>
    <row r="545" spans="1:16" ht="12.75" customHeight="1">
      <c r="A545" s="5" t="s">
        <v>379</v>
      </c>
      <c r="B545" s="5" t="s">
        <v>149</v>
      </c>
      <c r="C545" s="5" t="s">
        <v>126</v>
      </c>
      <c r="D545" s="5" t="s">
        <v>145</v>
      </c>
      <c r="E545" s="5" t="s">
        <v>131</v>
      </c>
      <c r="F545" s="5" t="s">
        <v>147</v>
      </c>
      <c r="G545" s="5" t="s">
        <v>20</v>
      </c>
      <c r="H545" s="5" t="s">
        <v>33</v>
      </c>
      <c r="I545" s="5" t="s">
        <v>22</v>
      </c>
      <c r="J545" s="12">
        <v>0.0002458643451800897</v>
      </c>
      <c r="K545" s="12">
        <v>0.000259097991490121</v>
      </c>
      <c r="L545" s="12">
        <v>0.0002728608251795662</v>
      </c>
      <c r="M545" s="12">
        <v>0.000287199613225145</v>
      </c>
      <c r="N545" s="12">
        <v>0.0003021664623773706</v>
      </c>
      <c r="O545" s="12">
        <v>0.0003178195090927224</v>
      </c>
      <c r="P545" s="12">
        <v>0.00033422370639359247</v>
      </c>
    </row>
    <row r="546" spans="1:16" ht="12.75" customHeight="1">
      <c r="A546" s="5" t="s">
        <v>379</v>
      </c>
      <c r="B546" s="5" t="s">
        <v>149</v>
      </c>
      <c r="C546" s="5" t="s">
        <v>126</v>
      </c>
      <c r="D546" s="5" t="s">
        <v>145</v>
      </c>
      <c r="E546" s="5" t="s">
        <v>131</v>
      </c>
      <c r="F546" s="5" t="s">
        <v>147</v>
      </c>
      <c r="G546" s="5" t="s">
        <v>20</v>
      </c>
      <c r="H546" s="5" t="s">
        <v>33</v>
      </c>
      <c r="I546" s="5" t="s">
        <v>23</v>
      </c>
      <c r="J546" s="12">
        <v>0.19280969639122902</v>
      </c>
      <c r="K546" s="12">
        <v>0.2026328949906602</v>
      </c>
      <c r="L546" s="12">
        <v>0.21279604165018048</v>
      </c>
      <c r="M546" s="12">
        <v>0.22332489773982542</v>
      </c>
      <c r="N546" s="12">
        <v>0.23424781317991272</v>
      </c>
      <c r="O546" s="12">
        <v>0.2455960368050512</v>
      </c>
      <c r="P546" s="12">
        <v>0.2574040689134561</v>
      </c>
    </row>
    <row r="547" spans="1:16" ht="12.75" customHeight="1">
      <c r="A547" s="5" t="s">
        <v>379</v>
      </c>
      <c r="B547" s="5" t="s">
        <v>149</v>
      </c>
      <c r="C547" s="5" t="s">
        <v>126</v>
      </c>
      <c r="D547" s="5" t="s">
        <v>145</v>
      </c>
      <c r="E547" s="5" t="s">
        <v>131</v>
      </c>
      <c r="F547" s="5" t="s">
        <v>147</v>
      </c>
      <c r="G547" s="5" t="s">
        <v>20</v>
      </c>
      <c r="H547" s="5" t="s">
        <v>33</v>
      </c>
      <c r="I547" s="5" t="s">
        <v>24</v>
      </c>
      <c r="J547" s="12">
        <v>0.002730129695650779</v>
      </c>
      <c r="K547" s="12">
        <v>0.0028824248353884426</v>
      </c>
      <c r="L547" s="12">
        <v>0.0030412631959724793</v>
      </c>
      <c r="M547" s="12">
        <v>0.003207262019185274</v>
      </c>
      <c r="N547" s="12">
        <v>0.003381112236679595</v>
      </c>
      <c r="O547" s="12">
        <v>0.0035635882192353763</v>
      </c>
      <c r="P547" s="12">
        <v>0.0037555589093260264</v>
      </c>
    </row>
    <row r="548" spans="1:16" ht="12.75" customHeight="1">
      <c r="A548" s="5" t="s">
        <v>377</v>
      </c>
      <c r="B548" s="5" t="s">
        <v>149</v>
      </c>
      <c r="C548" s="5" t="s">
        <v>126</v>
      </c>
      <c r="D548" s="5" t="s">
        <v>145</v>
      </c>
      <c r="E548" s="5" t="s">
        <v>131</v>
      </c>
      <c r="F548" s="5" t="s">
        <v>148</v>
      </c>
      <c r="G548" s="5" t="s">
        <v>20</v>
      </c>
      <c r="H548" s="5" t="s">
        <v>27</v>
      </c>
      <c r="I548" s="5" t="s">
        <v>22</v>
      </c>
      <c r="J548" s="12">
        <v>2.0661872631454398E-05</v>
      </c>
      <c r="K548" s="12">
        <v>2.1998468722140994E-05</v>
      </c>
      <c r="L548" s="12">
        <v>2.3400524681700362E-05</v>
      </c>
      <c r="M548" s="12">
        <v>2.4875070925325375E-05</v>
      </c>
      <c r="N548" s="12">
        <v>2.643003952828208E-05</v>
      </c>
      <c r="O548" s="12">
        <v>2.807438835368699E-05</v>
      </c>
      <c r="P548" s="12">
        <v>2.9818243079019652E-05</v>
      </c>
    </row>
    <row r="549" spans="1:16" ht="12.75" customHeight="1">
      <c r="A549" s="5" t="s">
        <v>377</v>
      </c>
      <c r="B549" s="5" t="s">
        <v>149</v>
      </c>
      <c r="C549" s="5" t="s">
        <v>126</v>
      </c>
      <c r="D549" s="5" t="s">
        <v>145</v>
      </c>
      <c r="E549" s="5" t="s">
        <v>131</v>
      </c>
      <c r="F549" s="5" t="s">
        <v>148</v>
      </c>
      <c r="G549" s="5" t="s">
        <v>20</v>
      </c>
      <c r="H549" s="5" t="s">
        <v>27</v>
      </c>
      <c r="I549" s="5" t="s">
        <v>23</v>
      </c>
      <c r="J549" s="12">
        <v>0.007803334491353961</v>
      </c>
      <c r="K549" s="12">
        <v>0.008308124476342228</v>
      </c>
      <c r="L549" s="12">
        <v>0.008837636579295849</v>
      </c>
      <c r="M549" s="12">
        <v>0.009394525965229644</v>
      </c>
      <c r="N549" s="12">
        <v>0.009981788327594065</v>
      </c>
      <c r="O549" s="12">
        <v>0.010602806767402384</v>
      </c>
      <c r="P549" s="12">
        <v>0.011261405432141875</v>
      </c>
    </row>
    <row r="550" spans="1:16" ht="12.75" customHeight="1">
      <c r="A550" s="5" t="s">
        <v>377</v>
      </c>
      <c r="B550" s="5" t="s">
        <v>149</v>
      </c>
      <c r="C550" s="5" t="s">
        <v>126</v>
      </c>
      <c r="D550" s="5" t="s">
        <v>145</v>
      </c>
      <c r="E550" s="5" t="s">
        <v>131</v>
      </c>
      <c r="F550" s="5" t="s">
        <v>148</v>
      </c>
      <c r="G550" s="5" t="s">
        <v>20</v>
      </c>
      <c r="H550" s="5" t="s">
        <v>27</v>
      </c>
      <c r="I550" s="5" t="s">
        <v>24</v>
      </c>
      <c r="J550" s="12">
        <v>0.00030500859598813634</v>
      </c>
      <c r="K550" s="12">
        <v>0.00032473930018398606</v>
      </c>
      <c r="L550" s="12">
        <v>0.0003454363167298625</v>
      </c>
      <c r="M550" s="12">
        <v>0.0003672034279452793</v>
      </c>
      <c r="N550" s="12">
        <v>0.00039015772636987833</v>
      </c>
      <c r="O550" s="12">
        <v>0.0004144314471258556</v>
      </c>
      <c r="P550" s="12">
        <v>0.00044017406449981385</v>
      </c>
    </row>
    <row r="551" spans="1:16" ht="12.75" customHeight="1">
      <c r="A551" s="5" t="s">
        <v>379</v>
      </c>
      <c r="B551" s="5" t="s">
        <v>149</v>
      </c>
      <c r="C551" s="5" t="s">
        <v>126</v>
      </c>
      <c r="D551" s="5" t="s">
        <v>145</v>
      </c>
      <c r="E551" s="5" t="s">
        <v>131</v>
      </c>
      <c r="F551" s="5" t="s">
        <v>148</v>
      </c>
      <c r="G551" s="5" t="s">
        <v>20</v>
      </c>
      <c r="H551" s="5" t="s">
        <v>33</v>
      </c>
      <c r="I551" s="5" t="s">
        <v>22</v>
      </c>
      <c r="J551" s="12">
        <v>0.0012090853000061483</v>
      </c>
      <c r="K551" s="12">
        <v>0.001277438333592834</v>
      </c>
      <c r="L551" s="12">
        <v>0.0013483583736099954</v>
      </c>
      <c r="M551" s="12">
        <v>0.001422040017549957</v>
      </c>
      <c r="N551" s="12">
        <v>0.0014986959953396945</v>
      </c>
      <c r="O551" s="12">
        <v>0.0015785591288798016</v>
      </c>
      <c r="P551" s="12">
        <v>0.0016618845376604877</v>
      </c>
    </row>
    <row r="552" spans="1:16" ht="12.75" customHeight="1">
      <c r="A552" s="5" t="s">
        <v>379</v>
      </c>
      <c r="B552" s="5" t="s">
        <v>149</v>
      </c>
      <c r="C552" s="5" t="s">
        <v>126</v>
      </c>
      <c r="D552" s="5" t="s">
        <v>145</v>
      </c>
      <c r="E552" s="5" t="s">
        <v>131</v>
      </c>
      <c r="F552" s="5" t="s">
        <v>148</v>
      </c>
      <c r="G552" s="5" t="s">
        <v>20</v>
      </c>
      <c r="H552" s="5" t="s">
        <v>33</v>
      </c>
      <c r="I552" s="5" t="s">
        <v>23</v>
      </c>
      <c r="J552" s="12">
        <v>0.4588739280498858</v>
      </c>
      <c r="K552" s="12">
        <v>0.48480731295761526</v>
      </c>
      <c r="L552" s="12">
        <v>0.5117142562718401</v>
      </c>
      <c r="M552" s="12">
        <v>0.5396685043892104</v>
      </c>
      <c r="N552" s="12">
        <v>0.5687506692785915</v>
      </c>
      <c r="O552" s="12">
        <v>0.5990489697639464</v>
      </c>
      <c r="P552" s="12">
        <v>0.6306600658407957</v>
      </c>
    </row>
    <row r="553" spans="1:16" ht="12.75" customHeight="1">
      <c r="A553" s="5" t="s">
        <v>379</v>
      </c>
      <c r="B553" s="5" t="s">
        <v>149</v>
      </c>
      <c r="C553" s="5" t="s">
        <v>126</v>
      </c>
      <c r="D553" s="5" t="s">
        <v>145</v>
      </c>
      <c r="E553" s="5" t="s">
        <v>131</v>
      </c>
      <c r="F553" s="5" t="s">
        <v>148</v>
      </c>
      <c r="G553" s="5" t="s">
        <v>20</v>
      </c>
      <c r="H553" s="5" t="s">
        <v>33</v>
      </c>
      <c r="I553" s="5" t="s">
        <v>24</v>
      </c>
      <c r="J553" s="12">
        <v>0.00507809429493813</v>
      </c>
      <c r="K553" s="12">
        <v>0.005400913219057532</v>
      </c>
      <c r="L553" s="12">
        <v>0.005738174731972113</v>
      </c>
      <c r="M553" s="12">
        <v>0.006091310471469034</v>
      </c>
      <c r="N553" s="12">
        <v>0.006461924165043537</v>
      </c>
      <c r="O553" s="12">
        <v>0.006851814456980208</v>
      </c>
      <c r="P553" s="12">
        <v>0.007263000965305664</v>
      </c>
    </row>
    <row r="554" spans="1:16" ht="12.75" customHeight="1">
      <c r="A554" s="5" t="s">
        <v>376</v>
      </c>
      <c r="B554" s="5" t="s">
        <v>149</v>
      </c>
      <c r="C554" s="5" t="s">
        <v>126</v>
      </c>
      <c r="D554" s="5" t="s">
        <v>145</v>
      </c>
      <c r="E554" s="5" t="s">
        <v>18</v>
      </c>
      <c r="F554" s="5" t="s">
        <v>19</v>
      </c>
      <c r="G554" s="5" t="s">
        <v>20</v>
      </c>
      <c r="H554" s="5" t="s">
        <v>365</v>
      </c>
      <c r="I554" s="5" t="s">
        <v>22</v>
      </c>
      <c r="J554" s="12">
        <v>1.6410405388062736E-06</v>
      </c>
      <c r="K554" s="12">
        <v>1.2278728854949882E-06</v>
      </c>
      <c r="L554" s="12">
        <v>2.1755629098188585E-06</v>
      </c>
      <c r="M554" s="12">
        <v>1.4087087475256206E-05</v>
      </c>
      <c r="N554" s="12">
        <v>1.8067456761706384E-05</v>
      </c>
      <c r="O554" s="12">
        <v>2.3377562002572775E-05</v>
      </c>
      <c r="P554" s="12">
        <v>2.153844848354512E-05</v>
      </c>
    </row>
    <row r="555" spans="1:16" ht="12.75" customHeight="1">
      <c r="A555" s="5" t="s">
        <v>376</v>
      </c>
      <c r="B555" s="5" t="s">
        <v>149</v>
      </c>
      <c r="C555" s="5" t="s">
        <v>126</v>
      </c>
      <c r="D555" s="5" t="s">
        <v>145</v>
      </c>
      <c r="E555" s="5" t="s">
        <v>18</v>
      </c>
      <c r="F555" s="5" t="s">
        <v>19</v>
      </c>
      <c r="G555" s="5" t="s">
        <v>20</v>
      </c>
      <c r="H555" s="5" t="s">
        <v>365</v>
      </c>
      <c r="I555" s="5" t="s">
        <v>23</v>
      </c>
      <c r="J555" s="12">
        <v>0.0017662919358311727</v>
      </c>
      <c r="K555" s="12">
        <v>0.0013215895187166837</v>
      </c>
      <c r="L555" s="12">
        <v>0.0023416113938913986</v>
      </c>
      <c r="M555" s="12">
        <v>0.015162275652856789</v>
      </c>
      <c r="N555" s="12">
        <v>0.01944644414597711</v>
      </c>
      <c r="O555" s="12">
        <v>0.025161839862026737</v>
      </c>
      <c r="P555" s="12">
        <v>0.023182357149125817</v>
      </c>
    </row>
    <row r="556" spans="1:16" ht="12.75" customHeight="1">
      <c r="A556" s="5" t="s">
        <v>376</v>
      </c>
      <c r="B556" s="5" t="s">
        <v>149</v>
      </c>
      <c r="C556" s="5" t="s">
        <v>126</v>
      </c>
      <c r="D556" s="5" t="s">
        <v>145</v>
      </c>
      <c r="E556" s="5" t="s">
        <v>18</v>
      </c>
      <c r="F556" s="5" t="s">
        <v>19</v>
      </c>
      <c r="G556" s="5" t="s">
        <v>20</v>
      </c>
      <c r="H556" s="5" t="s">
        <v>365</v>
      </c>
      <c r="I556" s="5" t="s">
        <v>24</v>
      </c>
      <c r="J556" s="12">
        <v>4.8449768288566175E-06</v>
      </c>
      <c r="K556" s="12">
        <v>3.625148519080441E-06</v>
      </c>
      <c r="L556" s="12">
        <v>6.423090495655676E-06</v>
      </c>
      <c r="M556" s="12">
        <v>4.15904487364707E-05</v>
      </c>
      <c r="N556" s="12">
        <v>5.334201520122837E-05</v>
      </c>
      <c r="O556" s="12">
        <v>6.901946876950058E-05</v>
      </c>
      <c r="P556" s="12">
        <v>6.358970504665702E-05</v>
      </c>
    </row>
    <row r="557" spans="1:16" ht="12.75" customHeight="1">
      <c r="A557" s="5" t="s">
        <v>376</v>
      </c>
      <c r="B557" s="5" t="s">
        <v>149</v>
      </c>
      <c r="C557" s="5" t="s">
        <v>126</v>
      </c>
      <c r="D557" s="5" t="s">
        <v>145</v>
      </c>
      <c r="E557" s="5" t="s">
        <v>18</v>
      </c>
      <c r="F557" s="5" t="s">
        <v>19</v>
      </c>
      <c r="G557" s="5" t="s">
        <v>20</v>
      </c>
      <c r="H557" s="5" t="s">
        <v>114</v>
      </c>
      <c r="I557" s="5" t="s">
        <v>22</v>
      </c>
      <c r="J557" s="12">
        <v>0.0006253269095457462</v>
      </c>
      <c r="K557" s="12">
        <v>0.00034799955748416483</v>
      </c>
      <c r="L557" s="12">
        <v>0.0005261829854007758</v>
      </c>
      <c r="M557" s="12">
        <v>0.0005683770017193519</v>
      </c>
      <c r="N557" s="12">
        <v>0.0004776396197677625</v>
      </c>
      <c r="O557" s="12">
        <v>0.0005804782624653509</v>
      </c>
      <c r="P557" s="12">
        <v>0.0005369307465160305</v>
      </c>
    </row>
    <row r="558" spans="1:16" ht="12.75" customHeight="1">
      <c r="A558" s="5" t="s">
        <v>376</v>
      </c>
      <c r="B558" s="5" t="s">
        <v>149</v>
      </c>
      <c r="C558" s="5" t="s">
        <v>126</v>
      </c>
      <c r="D558" s="5" t="s">
        <v>145</v>
      </c>
      <c r="E558" s="5" t="s">
        <v>18</v>
      </c>
      <c r="F558" s="5" t="s">
        <v>19</v>
      </c>
      <c r="G558" s="5" t="s">
        <v>20</v>
      </c>
      <c r="H558" s="5" t="s">
        <v>114</v>
      </c>
      <c r="I558" s="5" t="s">
        <v>23</v>
      </c>
      <c r="J558" s="12">
        <v>0.7038732631574708</v>
      </c>
      <c r="K558" s="12">
        <v>0.3917112479321756</v>
      </c>
      <c r="L558" s="12">
        <v>0.592582266891826</v>
      </c>
      <c r="M558" s="12">
        <v>0.639439163362888</v>
      </c>
      <c r="N558" s="12">
        <v>0.53735720820751</v>
      </c>
      <c r="O558" s="12">
        <v>0.6530534018413102</v>
      </c>
      <c r="P558" s="12">
        <v>0.6040612943476382</v>
      </c>
    </row>
    <row r="559" spans="1:16" ht="12.75" customHeight="1">
      <c r="A559" s="5" t="s">
        <v>376</v>
      </c>
      <c r="B559" s="5" t="s">
        <v>149</v>
      </c>
      <c r="C559" s="5" t="s">
        <v>126</v>
      </c>
      <c r="D559" s="5" t="s">
        <v>145</v>
      </c>
      <c r="E559" s="5" t="s">
        <v>18</v>
      </c>
      <c r="F559" s="5" t="s">
        <v>19</v>
      </c>
      <c r="G559" s="5" t="s">
        <v>20</v>
      </c>
      <c r="H559" s="5" t="s">
        <v>114</v>
      </c>
      <c r="I559" s="5" t="s">
        <v>24</v>
      </c>
      <c r="J559" s="12">
        <v>0.001846203256754108</v>
      </c>
      <c r="K559" s="12">
        <v>0.0010274272649532486</v>
      </c>
      <c r="L559" s="12">
        <v>0.0015534926235641951</v>
      </c>
      <c r="M559" s="12">
        <v>0.0016780654336476103</v>
      </c>
      <c r="N559" s="12">
        <v>0.0014101741155048227</v>
      </c>
      <c r="O559" s="12">
        <v>0.001713792965373893</v>
      </c>
      <c r="P559" s="12">
        <v>0.0015852241087616137</v>
      </c>
    </row>
    <row r="560" spans="1:16" ht="12.75" customHeight="1">
      <c r="A560" s="5" t="s">
        <v>378</v>
      </c>
      <c r="B560" s="5" t="s">
        <v>151</v>
      </c>
      <c r="C560" s="5" t="s">
        <v>64</v>
      </c>
      <c r="D560" s="5" t="s">
        <v>152</v>
      </c>
      <c r="E560" s="5" t="s">
        <v>18</v>
      </c>
      <c r="F560" s="5" t="s">
        <v>19</v>
      </c>
      <c r="G560" s="5" t="s">
        <v>20</v>
      </c>
      <c r="H560" s="5" t="s">
        <v>26</v>
      </c>
      <c r="I560" s="5" t="s">
        <v>22</v>
      </c>
      <c r="J560" s="12">
        <v>0</v>
      </c>
      <c r="K560" s="12">
        <v>0</v>
      </c>
      <c r="L560" s="12">
        <v>0</v>
      </c>
      <c r="M560" s="12">
        <v>2.280478151888593E-06</v>
      </c>
      <c r="N560" s="12">
        <v>1.0785695493709461E-06</v>
      </c>
      <c r="O560" s="12">
        <v>1.4049282901818178E-06</v>
      </c>
      <c r="P560" s="12">
        <v>1.7815179433839765E-06</v>
      </c>
    </row>
    <row r="561" spans="1:16" ht="12.75" customHeight="1">
      <c r="A561" s="5" t="s">
        <v>378</v>
      </c>
      <c r="B561" s="5" t="s">
        <v>151</v>
      </c>
      <c r="C561" s="5" t="s">
        <v>64</v>
      </c>
      <c r="D561" s="5" t="s">
        <v>152</v>
      </c>
      <c r="E561" s="5" t="s">
        <v>18</v>
      </c>
      <c r="F561" s="5" t="s">
        <v>19</v>
      </c>
      <c r="G561" s="5" t="s">
        <v>20</v>
      </c>
      <c r="H561" s="5" t="s">
        <v>26</v>
      </c>
      <c r="I561" s="5" t="s">
        <v>23</v>
      </c>
      <c r="J561" s="12">
        <v>0</v>
      </c>
      <c r="K561" s="12">
        <v>0</v>
      </c>
      <c r="L561" s="12">
        <v>0</v>
      </c>
      <c r="M561" s="12">
        <v>0.001148275046574761</v>
      </c>
      <c r="N561" s="12">
        <v>0.0005430854483356373</v>
      </c>
      <c r="O561" s="12">
        <v>0.0007074148447801209</v>
      </c>
      <c r="P561" s="12">
        <v>0.0008970367015877223</v>
      </c>
    </row>
    <row r="562" spans="1:16" ht="12.75" customHeight="1">
      <c r="A562" s="5" t="s">
        <v>378</v>
      </c>
      <c r="B562" s="5" t="s">
        <v>151</v>
      </c>
      <c r="C562" s="5" t="s">
        <v>64</v>
      </c>
      <c r="D562" s="5" t="s">
        <v>152</v>
      </c>
      <c r="E562" s="5" t="s">
        <v>18</v>
      </c>
      <c r="F562" s="5" t="s">
        <v>19</v>
      </c>
      <c r="G562" s="5" t="s">
        <v>20</v>
      </c>
      <c r="H562" s="5" t="s">
        <v>26</v>
      </c>
      <c r="I562" s="5" t="s">
        <v>24</v>
      </c>
      <c r="J562" s="12">
        <v>0</v>
      </c>
      <c r="K562" s="12">
        <v>0</v>
      </c>
      <c r="L562" s="12">
        <v>0</v>
      </c>
      <c r="M562" s="12">
        <v>6.732840257956796E-07</v>
      </c>
      <c r="N562" s="12">
        <v>3.1843481933808884E-07</v>
      </c>
      <c r="O562" s="12">
        <v>4.1478835233939374E-07</v>
      </c>
      <c r="P562" s="12">
        <v>5.259719642371739E-07</v>
      </c>
    </row>
    <row r="563" spans="1:16" ht="12.75" customHeight="1">
      <c r="A563" s="5" t="s">
        <v>378</v>
      </c>
      <c r="B563" s="5" t="s">
        <v>151</v>
      </c>
      <c r="C563" s="5" t="s">
        <v>64</v>
      </c>
      <c r="D563" s="5" t="s">
        <v>152</v>
      </c>
      <c r="E563" s="5" t="s">
        <v>153</v>
      </c>
      <c r="F563" s="5" t="s">
        <v>19</v>
      </c>
      <c r="G563" s="5" t="s">
        <v>20</v>
      </c>
      <c r="H563" s="5" t="s">
        <v>26</v>
      </c>
      <c r="I563" s="5" t="s">
        <v>22</v>
      </c>
      <c r="J563" s="12">
        <v>0.0002752469622691197</v>
      </c>
      <c r="K563" s="12">
        <v>0.0002548673506652186</v>
      </c>
      <c r="L563" s="12">
        <v>0.0003031332479405256</v>
      </c>
      <c r="M563" s="12">
        <v>0.00028518383259296793</v>
      </c>
      <c r="N563" s="12">
        <v>0.0003019672514715492</v>
      </c>
      <c r="O563" s="12">
        <v>0.00027742812906283917</v>
      </c>
      <c r="P563" s="12">
        <v>0.0003022573402214089</v>
      </c>
    </row>
    <row r="564" spans="1:16" ht="12.75" customHeight="1">
      <c r="A564" s="5" t="s">
        <v>378</v>
      </c>
      <c r="B564" s="5" t="s">
        <v>151</v>
      </c>
      <c r="C564" s="5" t="s">
        <v>64</v>
      </c>
      <c r="D564" s="5" t="s">
        <v>152</v>
      </c>
      <c r="E564" s="5" t="s">
        <v>153</v>
      </c>
      <c r="F564" s="5" t="s">
        <v>19</v>
      </c>
      <c r="G564" s="5" t="s">
        <v>20</v>
      </c>
      <c r="H564" s="5" t="s">
        <v>26</v>
      </c>
      <c r="I564" s="5" t="s">
        <v>23</v>
      </c>
      <c r="J564" s="12">
        <v>0.1414769386063275</v>
      </c>
      <c r="K564" s="12">
        <v>0.12833177933019146</v>
      </c>
      <c r="L564" s="12">
        <v>0.15581048944143014</v>
      </c>
      <c r="M564" s="12">
        <v>0.14359684980181156</v>
      </c>
      <c r="N564" s="12">
        <v>0.15204770081238864</v>
      </c>
      <c r="O564" s="12">
        <v>0.13969166841478386</v>
      </c>
      <c r="P564" s="12">
        <v>0.152193767404818</v>
      </c>
    </row>
    <row r="565" spans="1:16" ht="12.75" customHeight="1">
      <c r="A565" s="5" t="s">
        <v>378</v>
      </c>
      <c r="B565" s="5" t="s">
        <v>151</v>
      </c>
      <c r="C565" s="5" t="s">
        <v>64</v>
      </c>
      <c r="D565" s="5" t="s">
        <v>152</v>
      </c>
      <c r="E565" s="5" t="s">
        <v>153</v>
      </c>
      <c r="F565" s="5" t="s">
        <v>19</v>
      </c>
      <c r="G565" s="5" t="s">
        <v>20</v>
      </c>
      <c r="H565" s="5" t="s">
        <v>26</v>
      </c>
      <c r="I565" s="5" t="s">
        <v>24</v>
      </c>
      <c r="J565" s="12">
        <v>8.126338886040678E-05</v>
      </c>
      <c r="K565" s="12">
        <v>7.524655114877881E-05</v>
      </c>
      <c r="L565" s="12">
        <v>8.949648272529803E-05</v>
      </c>
      <c r="M565" s="12">
        <v>8.419713152744769E-05</v>
      </c>
      <c r="N565" s="12">
        <v>8.915223614874311E-05</v>
      </c>
      <c r="O565" s="12">
        <v>8.190735238998109E-05</v>
      </c>
      <c r="P565" s="12">
        <v>8.923788139870168E-05</v>
      </c>
    </row>
    <row r="566" spans="1:16" ht="12.75" customHeight="1">
      <c r="A566" s="5" t="s">
        <v>378</v>
      </c>
      <c r="B566" s="5" t="s">
        <v>151</v>
      </c>
      <c r="C566" s="5" t="s">
        <v>64</v>
      </c>
      <c r="D566" s="5" t="s">
        <v>152</v>
      </c>
      <c r="E566" s="5" t="s">
        <v>154</v>
      </c>
      <c r="F566" s="5" t="s">
        <v>19</v>
      </c>
      <c r="G566" s="5" t="s">
        <v>20</v>
      </c>
      <c r="H566" s="5" t="s">
        <v>26</v>
      </c>
      <c r="I566" s="5" t="s">
        <v>22</v>
      </c>
      <c r="J566" s="12">
        <v>1.57007388645996E-05</v>
      </c>
      <c r="K566" s="12">
        <v>8.215516171344094E-06</v>
      </c>
      <c r="L566" s="12">
        <v>8.545110808397179E-06</v>
      </c>
      <c r="M566" s="12">
        <v>1.498706638478457E-05</v>
      </c>
      <c r="N566" s="12">
        <v>1.265373461061441E-05</v>
      </c>
      <c r="O566" s="12">
        <v>8.99618687035217E-06</v>
      </c>
      <c r="P566" s="12">
        <v>1.2539038175371247E-05</v>
      </c>
    </row>
    <row r="567" spans="1:16" ht="12.75" customHeight="1">
      <c r="A567" s="5" t="s">
        <v>378</v>
      </c>
      <c r="B567" s="5" t="s">
        <v>151</v>
      </c>
      <c r="C567" s="5" t="s">
        <v>64</v>
      </c>
      <c r="D567" s="5" t="s">
        <v>152</v>
      </c>
      <c r="E567" s="5" t="s">
        <v>154</v>
      </c>
      <c r="F567" s="5" t="s">
        <v>19</v>
      </c>
      <c r="G567" s="5" t="s">
        <v>20</v>
      </c>
      <c r="H567" s="5" t="s">
        <v>26</v>
      </c>
      <c r="I567" s="5" t="s">
        <v>23</v>
      </c>
      <c r="J567" s="12">
        <v>0.008070179776404193</v>
      </c>
      <c r="K567" s="12">
        <v>0.00413670799979964</v>
      </c>
      <c r="L567" s="12">
        <v>0.00439218695551615</v>
      </c>
      <c r="M567" s="12">
        <v>0.007546344759652954</v>
      </c>
      <c r="N567" s="12">
        <v>0.006371456655839847</v>
      </c>
      <c r="O567" s="12">
        <v>0.004529794284147802</v>
      </c>
      <c r="P567" s="12">
        <v>0.006313704269827407</v>
      </c>
    </row>
    <row r="568" spans="1:16" ht="12.75" customHeight="1">
      <c r="A568" s="5" t="s">
        <v>378</v>
      </c>
      <c r="B568" s="5" t="s">
        <v>151</v>
      </c>
      <c r="C568" s="5" t="s">
        <v>64</v>
      </c>
      <c r="D568" s="5" t="s">
        <v>152</v>
      </c>
      <c r="E568" s="5" t="s">
        <v>154</v>
      </c>
      <c r="F568" s="5" t="s">
        <v>19</v>
      </c>
      <c r="G568" s="5" t="s">
        <v>20</v>
      </c>
      <c r="H568" s="5" t="s">
        <v>26</v>
      </c>
      <c r="I568" s="5" t="s">
        <v>24</v>
      </c>
      <c r="J568" s="12">
        <v>4.635456236215119E-06</v>
      </c>
      <c r="K568" s="12">
        <v>2.425533345825399E-06</v>
      </c>
      <c r="L568" s="12">
        <v>2.522842238669643E-06</v>
      </c>
      <c r="M568" s="12">
        <v>4.4247529326506826E-06</v>
      </c>
      <c r="N568" s="12">
        <v>3.735864504086159E-06</v>
      </c>
      <c r="O568" s="12">
        <v>2.6560170760087356E-06</v>
      </c>
      <c r="P568" s="12">
        <v>3.7020017470143678E-06</v>
      </c>
    </row>
    <row r="569" spans="1:16" ht="12.75" customHeight="1">
      <c r="A569" s="5" t="s">
        <v>378</v>
      </c>
      <c r="B569" s="5" t="s">
        <v>151</v>
      </c>
      <c r="C569" s="5" t="s">
        <v>64</v>
      </c>
      <c r="D569" s="5" t="s">
        <v>152</v>
      </c>
      <c r="E569" s="5" t="s">
        <v>155</v>
      </c>
      <c r="F569" s="5" t="s">
        <v>19</v>
      </c>
      <c r="G569" s="5" t="s">
        <v>20</v>
      </c>
      <c r="H569" s="5" t="s">
        <v>26</v>
      </c>
      <c r="I569" s="5" t="s">
        <v>22</v>
      </c>
      <c r="J569" s="12">
        <v>5.7345629596199706E-05</v>
      </c>
      <c r="K569" s="12">
        <v>4.971657319522043E-05</v>
      </c>
      <c r="L569" s="12">
        <v>5.2124562516660765E-05</v>
      </c>
      <c r="M569" s="12">
        <v>3.1695211301293866E-05</v>
      </c>
      <c r="N569" s="12">
        <v>2.838424367140245E-05</v>
      </c>
      <c r="O569" s="12">
        <v>2.9156313194254873E-05</v>
      </c>
      <c r="P569" s="12">
        <v>2.472456595064354E-05</v>
      </c>
    </row>
    <row r="570" spans="1:16" ht="12.75" customHeight="1">
      <c r="A570" s="5" t="s">
        <v>378</v>
      </c>
      <c r="B570" s="5" t="s">
        <v>151</v>
      </c>
      <c r="C570" s="5" t="s">
        <v>64</v>
      </c>
      <c r="D570" s="5" t="s">
        <v>152</v>
      </c>
      <c r="E570" s="5" t="s">
        <v>155</v>
      </c>
      <c r="F570" s="5" t="s">
        <v>19</v>
      </c>
      <c r="G570" s="5" t="s">
        <v>20</v>
      </c>
      <c r="H570" s="5" t="s">
        <v>26</v>
      </c>
      <c r="I570" s="5" t="s">
        <v>23</v>
      </c>
      <c r="J570" s="12">
        <v>0.029475653612446646</v>
      </c>
      <c r="K570" s="12">
        <v>0.025033478331726703</v>
      </c>
      <c r="L570" s="12">
        <v>0.026792025133563636</v>
      </c>
      <c r="M570" s="12">
        <v>0.01595929353808959</v>
      </c>
      <c r="N570" s="12">
        <v>0.014292142503876644</v>
      </c>
      <c r="O570" s="12">
        <v>0.014680897891240522</v>
      </c>
      <c r="P570" s="12">
        <v>0.012449407636290705</v>
      </c>
    </row>
    <row r="571" spans="1:16" ht="12.75" customHeight="1">
      <c r="A571" s="5" t="s">
        <v>378</v>
      </c>
      <c r="B571" s="5" t="s">
        <v>151</v>
      </c>
      <c r="C571" s="5" t="s">
        <v>64</v>
      </c>
      <c r="D571" s="5" t="s">
        <v>152</v>
      </c>
      <c r="E571" s="5" t="s">
        <v>155</v>
      </c>
      <c r="F571" s="5" t="s">
        <v>19</v>
      </c>
      <c r="G571" s="5" t="s">
        <v>20</v>
      </c>
      <c r="H571" s="5" t="s">
        <v>26</v>
      </c>
      <c r="I571" s="5" t="s">
        <v>24</v>
      </c>
      <c r="J571" s="12">
        <v>1.6930614452211343E-05</v>
      </c>
      <c r="K571" s="12">
        <v>1.467822637192222E-05</v>
      </c>
      <c r="L571" s="12">
        <v>1.538915655253794E-05</v>
      </c>
      <c r="M571" s="12">
        <v>9.357633812762952E-06</v>
      </c>
      <c r="N571" s="12">
        <v>8.38011003631882E-06</v>
      </c>
      <c r="O571" s="12">
        <v>8.608054371637153E-06</v>
      </c>
      <c r="P571" s="12">
        <v>7.299633756856664E-06</v>
      </c>
    </row>
    <row r="572" spans="1:16" ht="12.75" customHeight="1">
      <c r="A572" s="5" t="s">
        <v>378</v>
      </c>
      <c r="B572" s="5" t="s">
        <v>151</v>
      </c>
      <c r="C572" s="5" t="s">
        <v>64</v>
      </c>
      <c r="D572" s="5" t="s">
        <v>152</v>
      </c>
      <c r="E572" s="5" t="s">
        <v>156</v>
      </c>
      <c r="F572" s="5" t="s">
        <v>19</v>
      </c>
      <c r="G572" s="5" t="s">
        <v>20</v>
      </c>
      <c r="H572" s="5" t="s">
        <v>26</v>
      </c>
      <c r="I572" s="5" t="s">
        <v>22</v>
      </c>
      <c r="J572" s="12">
        <v>3.3852600759418734E-05</v>
      </c>
      <c r="K572" s="12">
        <v>3.3429635959552375E-05</v>
      </c>
      <c r="L572" s="12">
        <v>3.847735757187552E-05</v>
      </c>
      <c r="M572" s="12">
        <v>3.3756202995333684E-05</v>
      </c>
      <c r="N572" s="12">
        <v>2.7662701540421692E-05</v>
      </c>
      <c r="O572" s="12">
        <v>1.4526426958563337E-05</v>
      </c>
      <c r="P572" s="12">
        <v>2.284322250000003E-05</v>
      </c>
    </row>
    <row r="573" spans="1:16" ht="12.75" customHeight="1">
      <c r="A573" s="5" t="s">
        <v>378</v>
      </c>
      <c r="B573" s="5" t="s">
        <v>151</v>
      </c>
      <c r="C573" s="5" t="s">
        <v>64</v>
      </c>
      <c r="D573" s="5" t="s">
        <v>152</v>
      </c>
      <c r="E573" s="5" t="s">
        <v>156</v>
      </c>
      <c r="F573" s="5" t="s">
        <v>19</v>
      </c>
      <c r="G573" s="5" t="s">
        <v>20</v>
      </c>
      <c r="H573" s="5" t="s">
        <v>26</v>
      </c>
      <c r="I573" s="5" t="s">
        <v>23</v>
      </c>
      <c r="J573" s="12">
        <v>0.01740023679034123</v>
      </c>
      <c r="K573" s="12">
        <v>0.01683261764934794</v>
      </c>
      <c r="L573" s="12">
        <v>0.01977736179194402</v>
      </c>
      <c r="M573" s="12">
        <v>0.016997051927269448</v>
      </c>
      <c r="N573" s="12">
        <v>0.013928828861353283</v>
      </c>
      <c r="O573" s="12">
        <v>0.007314401840945177</v>
      </c>
      <c r="P573" s="12">
        <v>0.011502106415000013</v>
      </c>
    </row>
    <row r="574" spans="1:16" ht="12.75" customHeight="1">
      <c r="A574" s="5" t="s">
        <v>378</v>
      </c>
      <c r="B574" s="5" t="s">
        <v>151</v>
      </c>
      <c r="C574" s="5" t="s">
        <v>64</v>
      </c>
      <c r="D574" s="5" t="s">
        <v>152</v>
      </c>
      <c r="E574" s="5" t="s">
        <v>156</v>
      </c>
      <c r="F574" s="5" t="s">
        <v>19</v>
      </c>
      <c r="G574" s="5" t="s">
        <v>20</v>
      </c>
      <c r="H574" s="5" t="s">
        <v>26</v>
      </c>
      <c r="I574" s="5" t="s">
        <v>24</v>
      </c>
      <c r="J574" s="12">
        <v>9.994577367066483E-06</v>
      </c>
      <c r="K574" s="12">
        <v>9.869702045201177E-06</v>
      </c>
      <c r="L574" s="12">
        <v>1.135998175931563E-05</v>
      </c>
      <c r="M574" s="12">
        <v>9.966117074812804E-06</v>
      </c>
      <c r="N574" s="12">
        <v>8.167083311934023E-06</v>
      </c>
      <c r="O574" s="12">
        <v>4.2887546258615566E-06</v>
      </c>
      <c r="P574" s="12">
        <v>6.744189500000009E-06</v>
      </c>
    </row>
    <row r="575" spans="1:16" ht="12.75" customHeight="1">
      <c r="A575" s="5" t="s">
        <v>378</v>
      </c>
      <c r="B575" s="5" t="s">
        <v>151</v>
      </c>
      <c r="C575" s="5" t="s">
        <v>64</v>
      </c>
      <c r="D575" s="5" t="s">
        <v>157</v>
      </c>
      <c r="E575" s="5" t="s">
        <v>158</v>
      </c>
      <c r="F575" s="5" t="s">
        <v>19</v>
      </c>
      <c r="G575" s="5" t="s">
        <v>20</v>
      </c>
      <c r="H575" s="5" t="s">
        <v>26</v>
      </c>
      <c r="I575" s="5" t="s">
        <v>22</v>
      </c>
      <c r="J575" s="12">
        <v>0.00025558720330412434</v>
      </c>
      <c r="K575" s="12">
        <v>0.0001415450056036409</v>
      </c>
      <c r="L575" s="12">
        <v>4.549167508836159E-05</v>
      </c>
      <c r="M575" s="12">
        <v>0.00013886600863203996</v>
      </c>
      <c r="N575" s="12">
        <v>0.00022934719444135727</v>
      </c>
      <c r="O575" s="12">
        <v>0.0002489227764066377</v>
      </c>
      <c r="P575" s="12">
        <v>0.00012780825301329178</v>
      </c>
    </row>
    <row r="576" spans="1:16" ht="12.75" customHeight="1">
      <c r="A576" s="5" t="s">
        <v>378</v>
      </c>
      <c r="B576" s="5" t="s">
        <v>151</v>
      </c>
      <c r="C576" s="5" t="s">
        <v>64</v>
      </c>
      <c r="D576" s="5" t="s">
        <v>157</v>
      </c>
      <c r="E576" s="5" t="s">
        <v>158</v>
      </c>
      <c r="F576" s="5" t="s">
        <v>19</v>
      </c>
      <c r="G576" s="5" t="s">
        <v>20</v>
      </c>
      <c r="H576" s="5" t="s">
        <v>26</v>
      </c>
      <c r="I576" s="5" t="s">
        <v>23</v>
      </c>
      <c r="J576" s="12">
        <v>0.13137182249831994</v>
      </c>
      <c r="K576" s="12">
        <v>0.07127128044061422</v>
      </c>
      <c r="L576" s="12">
        <v>0.02338272099541786</v>
      </c>
      <c r="M576" s="12">
        <v>0.06992234167977097</v>
      </c>
      <c r="N576" s="12">
        <v>0.11548177304871012</v>
      </c>
      <c r="O576" s="12">
        <v>0.12533854465351368</v>
      </c>
      <c r="P576" s="12">
        <v>0.06435449844583557</v>
      </c>
    </row>
    <row r="577" spans="1:16" ht="12.75" customHeight="1">
      <c r="A577" s="5" t="s">
        <v>378</v>
      </c>
      <c r="B577" s="5" t="s">
        <v>151</v>
      </c>
      <c r="C577" s="5" t="s">
        <v>64</v>
      </c>
      <c r="D577" s="5" t="s">
        <v>157</v>
      </c>
      <c r="E577" s="5" t="s">
        <v>158</v>
      </c>
      <c r="F577" s="5" t="s">
        <v>19</v>
      </c>
      <c r="G577" s="5" t="s">
        <v>20</v>
      </c>
      <c r="H577" s="5" t="s">
        <v>26</v>
      </c>
      <c r="I577" s="5" t="s">
        <v>24</v>
      </c>
      <c r="J577" s="12">
        <v>7.545907907074149E-05</v>
      </c>
      <c r="K577" s="12">
        <v>4.178947784488444E-05</v>
      </c>
      <c r="L577" s="12">
        <v>1.3430875502278187E-05</v>
      </c>
      <c r="M577" s="12">
        <v>4.099853588184038E-05</v>
      </c>
      <c r="N577" s="12">
        <v>6.771202883506741E-05</v>
      </c>
      <c r="O577" s="12">
        <v>7.3491486367674E-05</v>
      </c>
      <c r="P577" s="12">
        <v>3.7733865175352814E-05</v>
      </c>
    </row>
    <row r="578" spans="1:16" ht="12.75" customHeight="1">
      <c r="A578" s="5" t="s">
        <v>378</v>
      </c>
      <c r="B578" s="5" t="s">
        <v>151</v>
      </c>
      <c r="C578" s="5" t="s">
        <v>64</v>
      </c>
      <c r="D578" s="5" t="s">
        <v>157</v>
      </c>
      <c r="E578" s="5" t="s">
        <v>159</v>
      </c>
      <c r="F578" s="5" t="s">
        <v>19</v>
      </c>
      <c r="G578" s="5" t="s">
        <v>20</v>
      </c>
      <c r="H578" s="5" t="s">
        <v>26</v>
      </c>
      <c r="I578" s="5" t="s">
        <v>22</v>
      </c>
      <c r="J578" s="12">
        <v>0.0002349360527769061</v>
      </c>
      <c r="K578" s="12">
        <v>0.00020617218406014757</v>
      </c>
      <c r="L578" s="12">
        <v>0.0002820926737342384</v>
      </c>
      <c r="M578" s="12">
        <v>0.0005912154057367311</v>
      </c>
      <c r="N578" s="12">
        <v>0.0004140470175066603</v>
      </c>
      <c r="O578" s="12">
        <v>0.00020550190707212102</v>
      </c>
      <c r="P578" s="12">
        <v>0.00046494448829865234</v>
      </c>
    </row>
    <row r="579" spans="1:16" ht="12.75" customHeight="1">
      <c r="A579" s="5" t="s">
        <v>378</v>
      </c>
      <c r="B579" s="5" t="s">
        <v>151</v>
      </c>
      <c r="C579" s="5" t="s">
        <v>64</v>
      </c>
      <c r="D579" s="5" t="s">
        <v>157</v>
      </c>
      <c r="E579" s="5" t="s">
        <v>159</v>
      </c>
      <c r="F579" s="5" t="s">
        <v>19</v>
      </c>
      <c r="G579" s="5" t="s">
        <v>20</v>
      </c>
      <c r="H579" s="5" t="s">
        <v>26</v>
      </c>
      <c r="I579" s="5" t="s">
        <v>23</v>
      </c>
      <c r="J579" s="12">
        <v>0.12075713112732975</v>
      </c>
      <c r="K579" s="12">
        <v>0.10381260353580955</v>
      </c>
      <c r="L579" s="12">
        <v>0.14499563429939852</v>
      </c>
      <c r="M579" s="12">
        <v>0.2976910333457235</v>
      </c>
      <c r="N579" s="12">
        <v>0.208482531576925</v>
      </c>
      <c r="O579" s="12">
        <v>0.10347510311336226</v>
      </c>
      <c r="P579" s="12">
        <v>0.2341106199652357</v>
      </c>
    </row>
    <row r="580" spans="1:16" ht="12.75" customHeight="1">
      <c r="A580" s="5" t="s">
        <v>378</v>
      </c>
      <c r="B580" s="5" t="s">
        <v>151</v>
      </c>
      <c r="C580" s="5" t="s">
        <v>64</v>
      </c>
      <c r="D580" s="5" t="s">
        <v>157</v>
      </c>
      <c r="E580" s="5" t="s">
        <v>159</v>
      </c>
      <c r="F580" s="5" t="s">
        <v>19</v>
      </c>
      <c r="G580" s="5" t="s">
        <v>20</v>
      </c>
      <c r="H580" s="5" t="s">
        <v>26</v>
      </c>
      <c r="I580" s="5" t="s">
        <v>24</v>
      </c>
      <c r="J580" s="12">
        <v>6.936207272461038E-05</v>
      </c>
      <c r="K580" s="12">
        <v>6.086988291299595E-05</v>
      </c>
      <c r="L580" s="12">
        <v>8.328450367391801E-05</v>
      </c>
      <c r="M580" s="12">
        <v>0.0001745493102651301</v>
      </c>
      <c r="N580" s="12">
        <v>0.00012224245278768067</v>
      </c>
      <c r="O580" s="12">
        <v>6.0671991611769065E-05</v>
      </c>
      <c r="P580" s="12">
        <v>0.000137269325116745</v>
      </c>
    </row>
    <row r="581" spans="1:16" ht="12.75" customHeight="1">
      <c r="A581" s="5" t="s">
        <v>378</v>
      </c>
      <c r="B581" s="5" t="s">
        <v>151</v>
      </c>
      <c r="C581" s="5" t="s">
        <v>64</v>
      </c>
      <c r="D581" s="5" t="s">
        <v>160</v>
      </c>
      <c r="E581" s="5" t="s">
        <v>161</v>
      </c>
      <c r="F581" s="5" t="s">
        <v>19</v>
      </c>
      <c r="G581" s="5" t="s">
        <v>20</v>
      </c>
      <c r="H581" s="5" t="s">
        <v>26</v>
      </c>
      <c r="I581" s="5" t="s">
        <v>22</v>
      </c>
      <c r="J581" s="12">
        <v>0.0013041892704954649</v>
      </c>
      <c r="K581" s="12">
        <v>0.0010635477174531036</v>
      </c>
      <c r="L581" s="12">
        <v>0.001256622417518929</v>
      </c>
      <c r="M581" s="12">
        <v>0.00113305359389277</v>
      </c>
      <c r="N581" s="12">
        <v>0.0011475084814135848</v>
      </c>
      <c r="O581" s="12">
        <v>0.0011944632147782455</v>
      </c>
      <c r="P581" s="12">
        <v>0.0011213342686701515</v>
      </c>
    </row>
    <row r="582" spans="1:16" ht="12.75" customHeight="1">
      <c r="A582" s="5" t="s">
        <v>378</v>
      </c>
      <c r="B582" s="5" t="s">
        <v>151</v>
      </c>
      <c r="C582" s="5" t="s">
        <v>64</v>
      </c>
      <c r="D582" s="5" t="s">
        <v>160</v>
      </c>
      <c r="E582" s="5" t="s">
        <v>161</v>
      </c>
      <c r="F582" s="5" t="s">
        <v>19</v>
      </c>
      <c r="G582" s="5" t="s">
        <v>20</v>
      </c>
      <c r="H582" s="5" t="s">
        <v>26</v>
      </c>
      <c r="I582" s="5" t="s">
        <v>23</v>
      </c>
      <c r="J582" s="12">
        <v>0.670353285034669</v>
      </c>
      <c r="K582" s="12">
        <v>0.5355215983023389</v>
      </c>
      <c r="L582" s="12">
        <v>0.6459039226047295</v>
      </c>
      <c r="M582" s="12">
        <v>0.5705194619915309</v>
      </c>
      <c r="N582" s="12">
        <v>0.5777978420222497</v>
      </c>
      <c r="O582" s="12">
        <v>0.6014406682411985</v>
      </c>
      <c r="P582" s="12">
        <v>0.5646185027103895</v>
      </c>
    </row>
    <row r="583" spans="1:16" ht="12.75" customHeight="1">
      <c r="A583" s="5" t="s">
        <v>378</v>
      </c>
      <c r="B583" s="5" t="s">
        <v>151</v>
      </c>
      <c r="C583" s="5" t="s">
        <v>64</v>
      </c>
      <c r="D583" s="5" t="s">
        <v>160</v>
      </c>
      <c r="E583" s="5" t="s">
        <v>161</v>
      </c>
      <c r="F583" s="5" t="s">
        <v>19</v>
      </c>
      <c r="G583" s="5" t="s">
        <v>20</v>
      </c>
      <c r="H583" s="5" t="s">
        <v>26</v>
      </c>
      <c r="I583" s="5" t="s">
        <v>24</v>
      </c>
      <c r="J583" s="12">
        <v>0.00038504635605104195</v>
      </c>
      <c r="K583" s="12">
        <v>0.0003139998022956782</v>
      </c>
      <c r="L583" s="12">
        <v>0.000371002808981779</v>
      </c>
      <c r="M583" s="12">
        <v>0.0003345205848635797</v>
      </c>
      <c r="N583" s="12">
        <v>0.00033878821832210597</v>
      </c>
      <c r="O583" s="12">
        <v>0.0003526510443631011</v>
      </c>
      <c r="P583" s="12">
        <v>0.0003310605936073779</v>
      </c>
    </row>
    <row r="584" spans="1:16" ht="12.75" customHeight="1">
      <c r="A584" s="5" t="s">
        <v>378</v>
      </c>
      <c r="B584" s="5" t="s">
        <v>151</v>
      </c>
      <c r="C584" s="5" t="s">
        <v>64</v>
      </c>
      <c r="D584" s="5" t="s">
        <v>160</v>
      </c>
      <c r="E584" s="5" t="s">
        <v>162</v>
      </c>
      <c r="F584" s="5" t="s">
        <v>19</v>
      </c>
      <c r="G584" s="5" t="s">
        <v>20</v>
      </c>
      <c r="H584" s="5" t="s">
        <v>26</v>
      </c>
      <c r="I584" s="5" t="s">
        <v>22</v>
      </c>
      <c r="J584" s="12">
        <v>0.0011156331839938085</v>
      </c>
      <c r="K584" s="12">
        <v>0.0010589283268942543</v>
      </c>
      <c r="L584" s="12">
        <v>0.001193590503064814</v>
      </c>
      <c r="M584" s="12">
        <v>0.0010321200915378401</v>
      </c>
      <c r="N584" s="12">
        <v>0.0010097790365399934</v>
      </c>
      <c r="O584" s="12">
        <v>0.0009337505516284311</v>
      </c>
      <c r="P584" s="12">
        <v>0.0010523690936021495</v>
      </c>
    </row>
    <row r="585" spans="1:16" ht="12.75" customHeight="1">
      <c r="A585" s="5" t="s">
        <v>378</v>
      </c>
      <c r="B585" s="5" t="s">
        <v>151</v>
      </c>
      <c r="C585" s="5" t="s">
        <v>64</v>
      </c>
      <c r="D585" s="5" t="s">
        <v>160</v>
      </c>
      <c r="E585" s="5" t="s">
        <v>162</v>
      </c>
      <c r="F585" s="5" t="s">
        <v>19</v>
      </c>
      <c r="G585" s="5" t="s">
        <v>20</v>
      </c>
      <c r="H585" s="5" t="s">
        <v>26</v>
      </c>
      <c r="I585" s="5" t="s">
        <v>23</v>
      </c>
      <c r="J585" s="12">
        <v>0.5734354565728176</v>
      </c>
      <c r="K585" s="12">
        <v>0.5331956251704687</v>
      </c>
      <c r="L585" s="12">
        <v>0.6135055185753144</v>
      </c>
      <c r="M585" s="12">
        <v>0.5196970403771963</v>
      </c>
      <c r="N585" s="12">
        <v>0.5084477872558996</v>
      </c>
      <c r="O585" s="12">
        <v>0.47016563490090624</v>
      </c>
      <c r="P585" s="12">
        <v>0.5298928950356729</v>
      </c>
    </row>
    <row r="586" spans="1:16" ht="12.75" customHeight="1">
      <c r="A586" s="5" t="s">
        <v>378</v>
      </c>
      <c r="B586" s="5" t="s">
        <v>151</v>
      </c>
      <c r="C586" s="5" t="s">
        <v>64</v>
      </c>
      <c r="D586" s="5" t="s">
        <v>160</v>
      </c>
      <c r="E586" s="5" t="s">
        <v>162</v>
      </c>
      <c r="F586" s="5" t="s">
        <v>19</v>
      </c>
      <c r="G586" s="5" t="s">
        <v>20</v>
      </c>
      <c r="H586" s="5" t="s">
        <v>26</v>
      </c>
      <c r="I586" s="5" t="s">
        <v>24</v>
      </c>
      <c r="J586" s="12">
        <v>0.0003293774162267435</v>
      </c>
      <c r="K586" s="12">
        <v>0.0003126359822259227</v>
      </c>
      <c r="L586" s="12">
        <v>0.0003523933866191356</v>
      </c>
      <c r="M586" s="12">
        <v>0.00030472116988260043</v>
      </c>
      <c r="N586" s="12">
        <v>0.0002981252393594267</v>
      </c>
      <c r="O586" s="12">
        <v>0.00027567873429029877</v>
      </c>
      <c r="P586" s="12">
        <v>0.0003106994466825395</v>
      </c>
    </row>
    <row r="587" spans="1:16" ht="12.75" customHeight="1">
      <c r="A587" s="5" t="s">
        <v>378</v>
      </c>
      <c r="B587" s="5" t="s">
        <v>151</v>
      </c>
      <c r="C587" s="5" t="s">
        <v>64</v>
      </c>
      <c r="D587" s="5" t="s">
        <v>163</v>
      </c>
      <c r="E587" s="5" t="s">
        <v>164</v>
      </c>
      <c r="F587" s="5" t="s">
        <v>19</v>
      </c>
      <c r="G587" s="5" t="s">
        <v>20</v>
      </c>
      <c r="H587" s="5" t="s">
        <v>26</v>
      </c>
      <c r="I587" s="5" t="s">
        <v>22</v>
      </c>
      <c r="J587" s="12">
        <v>5.1117714056278446E-05</v>
      </c>
      <c r="K587" s="12">
        <v>0.00035278203367594826</v>
      </c>
      <c r="L587" s="12">
        <v>0.00039271191417893054</v>
      </c>
      <c r="M587" s="12">
        <v>0.0014180143473359402</v>
      </c>
      <c r="N587" s="12">
        <v>0.0011966766375761358</v>
      </c>
      <c r="O587" s="12">
        <v>0.0011527050751784446</v>
      </c>
      <c r="P587" s="12">
        <v>0.001023203245821606</v>
      </c>
    </row>
    <row r="588" spans="1:16" ht="12.75" customHeight="1">
      <c r="A588" s="5" t="s">
        <v>378</v>
      </c>
      <c r="B588" s="5" t="s">
        <v>151</v>
      </c>
      <c r="C588" s="5" t="s">
        <v>64</v>
      </c>
      <c r="D588" s="5" t="s">
        <v>163</v>
      </c>
      <c r="E588" s="5" t="s">
        <v>164</v>
      </c>
      <c r="F588" s="5" t="s">
        <v>19</v>
      </c>
      <c r="G588" s="5" t="s">
        <v>20</v>
      </c>
      <c r="H588" s="5" t="s">
        <v>26</v>
      </c>
      <c r="I588" s="5" t="s">
        <v>23</v>
      </c>
      <c r="J588" s="12">
        <v>0.026274505024927123</v>
      </c>
      <c r="K588" s="12">
        <v>0.17763415352807038</v>
      </c>
      <c r="L588" s="12">
        <v>0.20185392388797027</v>
      </c>
      <c r="M588" s="12">
        <v>0.7140039861300108</v>
      </c>
      <c r="N588" s="12">
        <v>0.602555179320479</v>
      </c>
      <c r="O588" s="12">
        <v>0.5804144507112796</v>
      </c>
      <c r="P588" s="12">
        <v>0.515207196253222</v>
      </c>
    </row>
    <row r="589" spans="1:16" ht="12.75" customHeight="1">
      <c r="A589" s="5" t="s">
        <v>378</v>
      </c>
      <c r="B589" s="5" t="s">
        <v>151</v>
      </c>
      <c r="C589" s="5" t="s">
        <v>64</v>
      </c>
      <c r="D589" s="5" t="s">
        <v>163</v>
      </c>
      <c r="E589" s="5" t="s">
        <v>164</v>
      </c>
      <c r="F589" s="5" t="s">
        <v>19</v>
      </c>
      <c r="G589" s="5" t="s">
        <v>20</v>
      </c>
      <c r="H589" s="5" t="s">
        <v>26</v>
      </c>
      <c r="I589" s="5" t="s">
        <v>24</v>
      </c>
      <c r="J589" s="12">
        <v>1.5091896530901257E-05</v>
      </c>
      <c r="K589" s="12">
        <v>0.00010415469565670857</v>
      </c>
      <c r="L589" s="12">
        <v>0.00011594351751949376</v>
      </c>
      <c r="M589" s="12">
        <v>0.00041865185492775367</v>
      </c>
      <c r="N589" s="12">
        <v>0.00035330453109390684</v>
      </c>
      <c r="O589" s="12">
        <v>0.0003403224507669693</v>
      </c>
      <c r="P589" s="12">
        <v>0.0003020885773378075</v>
      </c>
    </row>
    <row r="590" spans="1:16" ht="12.75" customHeight="1">
      <c r="A590" s="5" t="s">
        <v>378</v>
      </c>
      <c r="B590" s="5" t="s">
        <v>151</v>
      </c>
      <c r="C590" s="5" t="s">
        <v>64</v>
      </c>
      <c r="D590" s="5" t="s">
        <v>163</v>
      </c>
      <c r="E590" s="5" t="s">
        <v>165</v>
      </c>
      <c r="F590" s="5" t="s">
        <v>19</v>
      </c>
      <c r="G590" s="5" t="s">
        <v>20</v>
      </c>
      <c r="H590" s="5" t="s">
        <v>26</v>
      </c>
      <c r="I590" s="5" t="s">
        <v>22</v>
      </c>
      <c r="J590" s="12">
        <v>0.003705782285943722</v>
      </c>
      <c r="K590" s="12">
        <v>0.0035482829663240553</v>
      </c>
      <c r="L590" s="12">
        <v>0.004515408085821068</v>
      </c>
      <c r="M590" s="12">
        <v>0.003148645652664058</v>
      </c>
      <c r="N590" s="12">
        <v>0.003306983362423858</v>
      </c>
      <c r="O590" s="12">
        <v>0.0033913799248215764</v>
      </c>
      <c r="P590" s="12">
        <v>0.0037998667541784092</v>
      </c>
    </row>
    <row r="591" spans="1:16" ht="12.75" customHeight="1">
      <c r="A591" s="5" t="s">
        <v>378</v>
      </c>
      <c r="B591" s="5" t="s">
        <v>151</v>
      </c>
      <c r="C591" s="5" t="s">
        <v>64</v>
      </c>
      <c r="D591" s="5" t="s">
        <v>163</v>
      </c>
      <c r="E591" s="5" t="s">
        <v>165</v>
      </c>
      <c r="F591" s="5" t="s">
        <v>19</v>
      </c>
      <c r="G591" s="5" t="s">
        <v>20</v>
      </c>
      <c r="H591" s="5" t="s">
        <v>26</v>
      </c>
      <c r="I591" s="5" t="s">
        <v>23</v>
      </c>
      <c r="J591" s="12">
        <v>1.9047720949750735</v>
      </c>
      <c r="K591" s="12">
        <v>1.7866449564719313</v>
      </c>
      <c r="L591" s="12">
        <v>2.3209197561120294</v>
      </c>
      <c r="M591" s="12">
        <v>1.5854180538699882</v>
      </c>
      <c r="N591" s="12">
        <v>1.665144860679518</v>
      </c>
      <c r="O591" s="12">
        <v>1.707640539288731</v>
      </c>
      <c r="P591" s="12">
        <v>1.9133233837467856</v>
      </c>
    </row>
    <row r="592" spans="1:16" ht="12.75" customHeight="1">
      <c r="A592" s="5" t="s">
        <v>378</v>
      </c>
      <c r="B592" s="5" t="s">
        <v>151</v>
      </c>
      <c r="C592" s="5" t="s">
        <v>64</v>
      </c>
      <c r="D592" s="5" t="s">
        <v>163</v>
      </c>
      <c r="E592" s="5" t="s">
        <v>165</v>
      </c>
      <c r="F592" s="5" t="s">
        <v>19</v>
      </c>
      <c r="G592" s="5" t="s">
        <v>20</v>
      </c>
      <c r="H592" s="5" t="s">
        <v>26</v>
      </c>
      <c r="I592" s="5" t="s">
        <v>24</v>
      </c>
      <c r="J592" s="12">
        <v>0.001094088103469099</v>
      </c>
      <c r="K592" s="12">
        <v>0.0010475883043432927</v>
      </c>
      <c r="L592" s="12">
        <v>0.001333120482480506</v>
      </c>
      <c r="M592" s="12">
        <v>0.0009296001450722458</v>
      </c>
      <c r="N592" s="12">
        <v>0.0009763474689060916</v>
      </c>
      <c r="O592" s="12">
        <v>0.001001264549233037</v>
      </c>
      <c r="P592" s="12">
        <v>0.001121865422662197</v>
      </c>
    </row>
    <row r="593" spans="1:16" ht="12.75" customHeight="1">
      <c r="A593" s="5" t="s">
        <v>378</v>
      </c>
      <c r="B593" s="5" t="s">
        <v>151</v>
      </c>
      <c r="C593" s="5" t="s">
        <v>64</v>
      </c>
      <c r="D593" s="5" t="s">
        <v>166</v>
      </c>
      <c r="E593" s="5" t="s">
        <v>18</v>
      </c>
      <c r="F593" s="5" t="s">
        <v>19</v>
      </c>
      <c r="G593" s="5" t="s">
        <v>20</v>
      </c>
      <c r="H593" s="5" t="s">
        <v>26</v>
      </c>
      <c r="I593" s="5" t="s">
        <v>22</v>
      </c>
      <c r="J593" s="12">
        <v>0.0027423023949686774</v>
      </c>
      <c r="K593" s="12">
        <v>0.0028086392045147315</v>
      </c>
      <c r="L593" s="12">
        <v>0.003271413604588628</v>
      </c>
      <c r="M593" s="12">
        <v>0.002919444476881199</v>
      </c>
      <c r="N593" s="12">
        <v>0.0028379497638993593</v>
      </c>
      <c r="O593" s="12">
        <v>0.002829267961496643</v>
      </c>
      <c r="P593" s="12">
        <v>0.0029430909973271052</v>
      </c>
    </row>
    <row r="594" spans="1:16" ht="12.75" customHeight="1">
      <c r="A594" s="5" t="s">
        <v>378</v>
      </c>
      <c r="B594" s="5" t="s">
        <v>151</v>
      </c>
      <c r="C594" s="5" t="s">
        <v>64</v>
      </c>
      <c r="D594" s="5" t="s">
        <v>166</v>
      </c>
      <c r="E594" s="5" t="s">
        <v>18</v>
      </c>
      <c r="F594" s="5" t="s">
        <v>19</v>
      </c>
      <c r="G594" s="5" t="s">
        <v>20</v>
      </c>
      <c r="H594" s="5" t="s">
        <v>26</v>
      </c>
      <c r="I594" s="5" t="s">
        <v>23</v>
      </c>
      <c r="J594" s="12">
        <v>1.4095434310139</v>
      </c>
      <c r="K594" s="12">
        <v>1.4142167118351794</v>
      </c>
      <c r="L594" s="12">
        <v>1.6815065927585549</v>
      </c>
      <c r="M594" s="12">
        <v>1.4700098046924666</v>
      </c>
      <c r="N594" s="12">
        <v>1.4289752763558012</v>
      </c>
      <c r="O594" s="12">
        <v>1.4246037821364526</v>
      </c>
      <c r="P594" s="12">
        <v>1.4819163907493718</v>
      </c>
    </row>
    <row r="595" spans="1:16" ht="12.75" customHeight="1">
      <c r="A595" s="5" t="s">
        <v>378</v>
      </c>
      <c r="B595" s="5" t="s">
        <v>151</v>
      </c>
      <c r="C595" s="5" t="s">
        <v>64</v>
      </c>
      <c r="D595" s="5" t="s">
        <v>166</v>
      </c>
      <c r="E595" s="5" t="s">
        <v>18</v>
      </c>
      <c r="F595" s="5" t="s">
        <v>19</v>
      </c>
      <c r="G595" s="5" t="s">
        <v>20</v>
      </c>
      <c r="H595" s="5" t="s">
        <v>26</v>
      </c>
      <c r="I595" s="5" t="s">
        <v>24</v>
      </c>
      <c r="J595" s="12">
        <v>0.0008096321356574191</v>
      </c>
      <c r="K595" s="12">
        <v>0.0008292172889519683</v>
      </c>
      <c r="L595" s="12">
        <v>0.0009658459213547377</v>
      </c>
      <c r="M595" s="12">
        <v>0.0008619312265077826</v>
      </c>
      <c r="N595" s="12">
        <v>0.0008378708826750489</v>
      </c>
      <c r="O595" s="12">
        <v>0.0008353076838704375</v>
      </c>
      <c r="P595" s="12">
        <v>0.0008689125801632406</v>
      </c>
    </row>
    <row r="596" spans="1:16" ht="12.75" customHeight="1">
      <c r="A596" s="5" t="s">
        <v>378</v>
      </c>
      <c r="B596" s="5" t="s">
        <v>151</v>
      </c>
      <c r="C596" s="5" t="s">
        <v>64</v>
      </c>
      <c r="D596" s="5" t="s">
        <v>167</v>
      </c>
      <c r="E596" s="5" t="s">
        <v>18</v>
      </c>
      <c r="F596" s="5" t="s">
        <v>19</v>
      </c>
      <c r="G596" s="5" t="s">
        <v>20</v>
      </c>
      <c r="H596" s="5" t="s">
        <v>26</v>
      </c>
      <c r="I596" s="5" t="s">
        <v>22</v>
      </c>
      <c r="J596" s="12">
        <v>0.0012541200000000016</v>
      </c>
      <c r="K596" s="12">
        <v>0.0013178550000000002</v>
      </c>
      <c r="L596" s="12">
        <v>0.0015381449999999958</v>
      </c>
      <c r="M596" s="12">
        <v>0.0013683600000000012</v>
      </c>
      <c r="N596" s="12">
        <v>0.001336229999999995</v>
      </c>
      <c r="O596" s="12">
        <v>0.0013499850000000015</v>
      </c>
      <c r="P596" s="12">
        <v>0.0014563500000000012</v>
      </c>
    </row>
    <row r="597" spans="1:16" ht="12.75" customHeight="1">
      <c r="A597" s="5" t="s">
        <v>378</v>
      </c>
      <c r="B597" s="5" t="s">
        <v>151</v>
      </c>
      <c r="C597" s="5" t="s">
        <v>64</v>
      </c>
      <c r="D597" s="5" t="s">
        <v>167</v>
      </c>
      <c r="E597" s="5" t="s">
        <v>18</v>
      </c>
      <c r="F597" s="5" t="s">
        <v>19</v>
      </c>
      <c r="G597" s="5" t="s">
        <v>20</v>
      </c>
      <c r="H597" s="5" t="s">
        <v>26</v>
      </c>
      <c r="I597" s="5" t="s">
        <v>23</v>
      </c>
      <c r="J597" s="12">
        <v>0.644617680000001</v>
      </c>
      <c r="K597" s="12">
        <v>0.6635713700000001</v>
      </c>
      <c r="L597" s="12">
        <v>0.7906065299999978</v>
      </c>
      <c r="M597" s="12">
        <v>0.6890018400000006</v>
      </c>
      <c r="N597" s="12">
        <v>0.6728236199999974</v>
      </c>
      <c r="O597" s="12">
        <v>0.6797495900000007</v>
      </c>
      <c r="P597" s="12">
        <v>0.7333069000000006</v>
      </c>
    </row>
    <row r="598" spans="1:16" ht="12.75" customHeight="1">
      <c r="A598" s="5" t="s">
        <v>378</v>
      </c>
      <c r="B598" s="5" t="s">
        <v>151</v>
      </c>
      <c r="C598" s="5" t="s">
        <v>64</v>
      </c>
      <c r="D598" s="5" t="s">
        <v>167</v>
      </c>
      <c r="E598" s="5" t="s">
        <v>18</v>
      </c>
      <c r="F598" s="5" t="s">
        <v>19</v>
      </c>
      <c r="G598" s="5" t="s">
        <v>20</v>
      </c>
      <c r="H598" s="5" t="s">
        <v>26</v>
      </c>
      <c r="I598" s="5" t="s">
        <v>24</v>
      </c>
      <c r="J598" s="12">
        <v>0.00037026400000000047</v>
      </c>
      <c r="K598" s="12">
        <v>0.00038908100000000005</v>
      </c>
      <c r="L598" s="12">
        <v>0.00045411899999999876</v>
      </c>
      <c r="M598" s="12">
        <v>0.0004039920000000003</v>
      </c>
      <c r="N598" s="12">
        <v>0.00039450599999999857</v>
      </c>
      <c r="O598" s="12">
        <v>0.00039856700000000033</v>
      </c>
      <c r="P598" s="12">
        <v>0.0004299700000000004</v>
      </c>
    </row>
    <row r="599" spans="1:16" ht="12.75" customHeight="1">
      <c r="A599" s="5" t="s">
        <v>378</v>
      </c>
      <c r="B599" s="5" t="s">
        <v>151</v>
      </c>
      <c r="C599" s="5" t="s">
        <v>64</v>
      </c>
      <c r="D599" s="5" t="s">
        <v>168</v>
      </c>
      <c r="E599" s="5" t="s">
        <v>18</v>
      </c>
      <c r="F599" s="5" t="s">
        <v>19</v>
      </c>
      <c r="G599" s="5" t="s">
        <v>20</v>
      </c>
      <c r="H599" s="5" t="s">
        <v>26</v>
      </c>
      <c r="I599" s="5" t="s">
        <v>22</v>
      </c>
      <c r="J599" s="12">
        <v>0.00039994593147052194</v>
      </c>
      <c r="K599" s="12">
        <v>0.0006099209154769073</v>
      </c>
      <c r="L599" s="12">
        <v>0.00041067623249889634</v>
      </c>
      <c r="M599" s="12">
        <v>0.00037974885393310246</v>
      </c>
      <c r="N599" s="12">
        <v>0.00039148888882802355</v>
      </c>
      <c r="O599" s="12">
        <v>0.0003647362078613515</v>
      </c>
      <c r="P599" s="12">
        <v>0.0004061598315132814</v>
      </c>
    </row>
    <row r="600" spans="1:16" ht="12.75" customHeight="1">
      <c r="A600" s="5" t="s">
        <v>378</v>
      </c>
      <c r="B600" s="5" t="s">
        <v>151</v>
      </c>
      <c r="C600" s="5" t="s">
        <v>64</v>
      </c>
      <c r="D600" s="5" t="s">
        <v>168</v>
      </c>
      <c r="E600" s="5" t="s">
        <v>18</v>
      </c>
      <c r="F600" s="5" t="s">
        <v>19</v>
      </c>
      <c r="G600" s="5" t="s">
        <v>20</v>
      </c>
      <c r="H600" s="5" t="s">
        <v>26</v>
      </c>
      <c r="I600" s="5" t="s">
        <v>23</v>
      </c>
      <c r="J600" s="12">
        <v>0.2055722087758483</v>
      </c>
      <c r="K600" s="12">
        <v>0.30710970286918177</v>
      </c>
      <c r="L600" s="12">
        <v>0.2110875835044327</v>
      </c>
      <c r="M600" s="12">
        <v>0.19121258959469645</v>
      </c>
      <c r="N600" s="12">
        <v>0.1971239766889296</v>
      </c>
      <c r="O600" s="12">
        <v>0.18365336485361577</v>
      </c>
      <c r="P600" s="12">
        <v>0.20451114563911607</v>
      </c>
    </row>
    <row r="601" spans="1:16" ht="12.75" customHeight="1">
      <c r="A601" s="5" t="s">
        <v>378</v>
      </c>
      <c r="B601" s="5" t="s">
        <v>151</v>
      </c>
      <c r="C601" s="5" t="s">
        <v>64</v>
      </c>
      <c r="D601" s="5" t="s">
        <v>168</v>
      </c>
      <c r="E601" s="5" t="s">
        <v>18</v>
      </c>
      <c r="F601" s="5" t="s">
        <v>19</v>
      </c>
      <c r="G601" s="5" t="s">
        <v>20</v>
      </c>
      <c r="H601" s="5" t="s">
        <v>26</v>
      </c>
      <c r="I601" s="5" t="s">
        <v>24</v>
      </c>
      <c r="J601" s="12">
        <v>0.00011807927500558267</v>
      </c>
      <c r="K601" s="12">
        <v>0.0001800718893312774</v>
      </c>
      <c r="L601" s="12">
        <v>0.0001212472686425313</v>
      </c>
      <c r="M601" s="12">
        <v>0.00011211632830405882</v>
      </c>
      <c r="N601" s="12">
        <v>0.0001155824338444641</v>
      </c>
      <c r="O601" s="12">
        <v>0.00010768402327335142</v>
      </c>
      <c r="P601" s="12">
        <v>0.0001199138550182069</v>
      </c>
    </row>
    <row r="602" spans="1:16" ht="12.75" customHeight="1">
      <c r="A602" s="5" t="s">
        <v>379</v>
      </c>
      <c r="B602" s="5" t="s">
        <v>151</v>
      </c>
      <c r="C602" s="5" t="s">
        <v>64</v>
      </c>
      <c r="D602" s="5" t="s">
        <v>18</v>
      </c>
      <c r="E602" s="5" t="s">
        <v>18</v>
      </c>
      <c r="F602" s="5" t="s">
        <v>19</v>
      </c>
      <c r="G602" s="5" t="s">
        <v>20</v>
      </c>
      <c r="H602" s="5" t="s">
        <v>21</v>
      </c>
      <c r="I602" s="5" t="s">
        <v>22</v>
      </c>
      <c r="J602" s="12">
        <v>0.0001236944331</v>
      </c>
      <c r="K602" s="12">
        <v>1.256472E-07</v>
      </c>
      <c r="L602" s="12">
        <v>2.303532E-07</v>
      </c>
      <c r="M602" s="12">
        <v>1.1308248E-06</v>
      </c>
      <c r="N602" s="12">
        <v>4.36362255E-05</v>
      </c>
      <c r="O602" s="12">
        <v>0.0001028998215</v>
      </c>
      <c r="P602" s="12">
        <v>4.92222906E-05</v>
      </c>
    </row>
    <row r="603" spans="1:16" ht="12.75" customHeight="1">
      <c r="A603" s="5" t="s">
        <v>379</v>
      </c>
      <c r="B603" s="5" t="s">
        <v>151</v>
      </c>
      <c r="C603" s="5" t="s">
        <v>64</v>
      </c>
      <c r="D603" s="5" t="s">
        <v>18</v>
      </c>
      <c r="E603" s="5" t="s">
        <v>18</v>
      </c>
      <c r="F603" s="5" t="s">
        <v>19</v>
      </c>
      <c r="G603" s="5" t="s">
        <v>20</v>
      </c>
      <c r="H603" s="5" t="s">
        <v>21</v>
      </c>
      <c r="I603" s="5" t="s">
        <v>23</v>
      </c>
      <c r="J603" s="12">
        <v>0.055014571674</v>
      </c>
      <c r="K603" s="12">
        <v>5.5883088E-05</v>
      </c>
      <c r="L603" s="12">
        <v>0.000102452328</v>
      </c>
      <c r="M603" s="12">
        <v>0.000502947792</v>
      </c>
      <c r="N603" s="12">
        <v>0.01940773077</v>
      </c>
      <c r="O603" s="12">
        <v>0.04576592061</v>
      </c>
      <c r="P603" s="12">
        <v>0.021892199724</v>
      </c>
    </row>
    <row r="604" spans="1:16" ht="12.75" customHeight="1">
      <c r="A604" s="5" t="s">
        <v>379</v>
      </c>
      <c r="B604" s="5" t="s">
        <v>151</v>
      </c>
      <c r="C604" s="5" t="s">
        <v>64</v>
      </c>
      <c r="D604" s="5" t="s">
        <v>18</v>
      </c>
      <c r="E604" s="5" t="s">
        <v>18</v>
      </c>
      <c r="F604" s="5" t="s">
        <v>19</v>
      </c>
      <c r="G604" s="5" t="s">
        <v>20</v>
      </c>
      <c r="H604" s="5" t="s">
        <v>21</v>
      </c>
      <c r="I604" s="5" t="s">
        <v>24</v>
      </c>
      <c r="J604" s="12">
        <v>0.00027389481615</v>
      </c>
      <c r="K604" s="12">
        <v>2.782188E-07</v>
      </c>
      <c r="L604" s="12">
        <v>5.100678000000001E-07</v>
      </c>
      <c r="M604" s="12">
        <v>2.5039691999999997E-06</v>
      </c>
      <c r="N604" s="12">
        <v>9.662307075E-05</v>
      </c>
      <c r="O604" s="12">
        <v>0.00022784960475</v>
      </c>
      <c r="P604" s="12">
        <v>0.00010899221489999999</v>
      </c>
    </row>
    <row r="605" spans="1:16" ht="12.75" customHeight="1">
      <c r="A605" s="5" t="s">
        <v>377</v>
      </c>
      <c r="B605" s="5" t="s">
        <v>151</v>
      </c>
      <c r="C605" s="5" t="s">
        <v>64</v>
      </c>
      <c r="D605" s="5" t="s">
        <v>18</v>
      </c>
      <c r="E605" s="5" t="s">
        <v>18</v>
      </c>
      <c r="F605" s="5" t="s">
        <v>19</v>
      </c>
      <c r="G605" s="5" t="s">
        <v>20</v>
      </c>
      <c r="H605" s="5" t="s">
        <v>27</v>
      </c>
      <c r="I605" s="5" t="s">
        <v>22</v>
      </c>
      <c r="J605" s="12">
        <v>0.002439655624999997</v>
      </c>
      <c r="K605" s="12">
        <v>0.002300874999999997</v>
      </c>
      <c r="L605" s="12">
        <v>0.0022688666249999967</v>
      </c>
      <c r="M605" s="12">
        <v>0.002202686908107427</v>
      </c>
      <c r="N605" s="12">
        <v>0.0018594564999999974</v>
      </c>
      <c r="O605" s="12">
        <v>0.0025163126249999964</v>
      </c>
      <c r="P605" s="12">
        <v>0.0019184346249999974</v>
      </c>
    </row>
    <row r="606" spans="1:16" ht="12.75" customHeight="1">
      <c r="A606" s="5" t="s">
        <v>377</v>
      </c>
      <c r="B606" s="5" t="s">
        <v>151</v>
      </c>
      <c r="C606" s="5" t="s">
        <v>64</v>
      </c>
      <c r="D606" s="5" t="s">
        <v>18</v>
      </c>
      <c r="E606" s="5" t="s">
        <v>18</v>
      </c>
      <c r="F606" s="5" t="s">
        <v>19</v>
      </c>
      <c r="G606" s="5" t="s">
        <v>20</v>
      </c>
      <c r="H606" s="5" t="s">
        <v>27</v>
      </c>
      <c r="I606" s="5" t="s">
        <v>23</v>
      </c>
      <c r="J606" s="12">
        <v>0.8491953299499989</v>
      </c>
      <c r="K606" s="12">
        <v>0.8008885699999989</v>
      </c>
      <c r="L606" s="12">
        <v>0.7897470948299989</v>
      </c>
      <c r="M606" s="12">
        <v>0.7667112589740332</v>
      </c>
      <c r="N606" s="12">
        <v>0.647239618519999</v>
      </c>
      <c r="O606" s="12">
        <v>0.8758780985099988</v>
      </c>
      <c r="P606" s="12">
        <v>0.6677687242699991</v>
      </c>
    </row>
    <row r="607" spans="1:16" ht="12.75" customHeight="1">
      <c r="A607" s="5" t="s">
        <v>377</v>
      </c>
      <c r="B607" s="5" t="s">
        <v>151</v>
      </c>
      <c r="C607" s="5" t="s">
        <v>64</v>
      </c>
      <c r="D607" s="5" t="s">
        <v>18</v>
      </c>
      <c r="E607" s="5" t="s">
        <v>18</v>
      </c>
      <c r="F607" s="5" t="s">
        <v>19</v>
      </c>
      <c r="G607" s="5" t="s">
        <v>20</v>
      </c>
      <c r="H607" s="5" t="s">
        <v>27</v>
      </c>
      <c r="I607" s="5" t="s">
        <v>24</v>
      </c>
      <c r="J607" s="12">
        <v>0.0021608378392857113</v>
      </c>
      <c r="K607" s="12">
        <v>0.0020379178571428543</v>
      </c>
      <c r="L607" s="12">
        <v>0.0020095675821428546</v>
      </c>
      <c r="M607" s="12">
        <v>0.0019509512614665782</v>
      </c>
      <c r="N607" s="12">
        <v>0.0016469471857142835</v>
      </c>
      <c r="O607" s="12">
        <v>0.0022287340392857114</v>
      </c>
      <c r="P607" s="12">
        <v>0.0016991849535714263</v>
      </c>
    </row>
    <row r="608" spans="1:16" ht="12.75" customHeight="1">
      <c r="A608" s="5" t="s">
        <v>376</v>
      </c>
      <c r="B608" s="5" t="s">
        <v>151</v>
      </c>
      <c r="C608" s="5" t="s">
        <v>64</v>
      </c>
      <c r="D608" s="5" t="s">
        <v>18</v>
      </c>
      <c r="E608" s="5" t="s">
        <v>18</v>
      </c>
      <c r="F608" s="5" t="s">
        <v>19</v>
      </c>
      <c r="G608" s="5" t="s">
        <v>20</v>
      </c>
      <c r="H608" s="5" t="s">
        <v>365</v>
      </c>
      <c r="I608" s="5" t="s">
        <v>22</v>
      </c>
      <c r="J608" s="12">
        <v>6.819521061079256E-07</v>
      </c>
      <c r="K608" s="12">
        <v>9.468682402831206E-07</v>
      </c>
      <c r="L608" s="12">
        <v>1.1442282447507106E-06</v>
      </c>
      <c r="M608" s="12">
        <v>6.884457503570861E-06</v>
      </c>
      <c r="N608" s="12">
        <v>1.0725032612683919E-05</v>
      </c>
      <c r="O608" s="12">
        <v>1.1531941438681673E-05</v>
      </c>
      <c r="P608" s="12">
        <v>1.1977557646369654E-05</v>
      </c>
    </row>
    <row r="609" spans="1:16" ht="12.75" customHeight="1">
      <c r="A609" s="5" t="s">
        <v>376</v>
      </c>
      <c r="B609" s="5" t="s">
        <v>151</v>
      </c>
      <c r="C609" s="5" t="s">
        <v>64</v>
      </c>
      <c r="D609" s="5" t="s">
        <v>18</v>
      </c>
      <c r="E609" s="5" t="s">
        <v>18</v>
      </c>
      <c r="F609" s="5" t="s">
        <v>19</v>
      </c>
      <c r="G609" s="5" t="s">
        <v>20</v>
      </c>
      <c r="H609" s="5" t="s">
        <v>365</v>
      </c>
      <c r="I609" s="5" t="s">
        <v>23</v>
      </c>
      <c r="J609" s="12">
        <v>0.0002202005027586418</v>
      </c>
      <c r="K609" s="12">
        <v>0.0003057412106936676</v>
      </c>
      <c r="L609" s="12">
        <v>0.0003694682258593534</v>
      </c>
      <c r="M609" s="12">
        <v>0.0022229728303924208</v>
      </c>
      <c r="N609" s="12">
        <v>0.0034630842140724667</v>
      </c>
      <c r="O609" s="12">
        <v>0.0037236329059434628</v>
      </c>
      <c r="P609" s="12">
        <v>0.003867521182101618</v>
      </c>
    </row>
    <row r="610" spans="1:16" ht="12.75" customHeight="1">
      <c r="A610" s="5" t="s">
        <v>376</v>
      </c>
      <c r="B610" s="5" t="s">
        <v>151</v>
      </c>
      <c r="C610" s="5" t="s">
        <v>64</v>
      </c>
      <c r="D610" s="5" t="s">
        <v>18</v>
      </c>
      <c r="E610" s="5" t="s">
        <v>18</v>
      </c>
      <c r="F610" s="5" t="s">
        <v>19</v>
      </c>
      <c r="G610" s="5" t="s">
        <v>20</v>
      </c>
      <c r="H610" s="5" t="s">
        <v>365</v>
      </c>
      <c r="I610" s="5" t="s">
        <v>24</v>
      </c>
      <c r="J610" s="12">
        <v>6.04014722552734E-07</v>
      </c>
      <c r="K610" s="12">
        <v>8.386547271079067E-07</v>
      </c>
      <c r="L610" s="12">
        <v>1.0134593024934864E-06</v>
      </c>
      <c r="M610" s="12">
        <v>6.0976623603056196E-06</v>
      </c>
      <c r="N610" s="12">
        <v>9.499314599805755E-06</v>
      </c>
      <c r="O610" s="12">
        <v>1.0214005274260911E-05</v>
      </c>
      <c r="P610" s="12">
        <v>1.0608693915355978E-05</v>
      </c>
    </row>
    <row r="611" spans="1:16" ht="12.75" customHeight="1">
      <c r="A611" s="5" t="s">
        <v>376</v>
      </c>
      <c r="B611" s="5" t="s">
        <v>151</v>
      </c>
      <c r="C611" s="5" t="s">
        <v>64</v>
      </c>
      <c r="D611" s="5" t="s">
        <v>18</v>
      </c>
      <c r="E611" s="5" t="s">
        <v>18</v>
      </c>
      <c r="F611" s="5" t="s">
        <v>19</v>
      </c>
      <c r="G611" s="5" t="s">
        <v>20</v>
      </c>
      <c r="H611" s="5" t="s">
        <v>114</v>
      </c>
      <c r="I611" s="5" t="s">
        <v>22</v>
      </c>
      <c r="J611" s="12">
        <v>0.00025986134582688965</v>
      </c>
      <c r="K611" s="12">
        <v>0.00026835817657256983</v>
      </c>
      <c r="L611" s="12">
        <v>0.0002767437480596446</v>
      </c>
      <c r="M611" s="12">
        <v>0.00027776978890895376</v>
      </c>
      <c r="N611" s="12">
        <v>0.0002835319085958268</v>
      </c>
      <c r="O611" s="12">
        <v>0.0002863447150066988</v>
      </c>
      <c r="P611" s="12">
        <v>0.0002985878473752318</v>
      </c>
    </row>
    <row r="612" spans="1:16" ht="12.75" customHeight="1">
      <c r="A612" s="5" t="s">
        <v>376</v>
      </c>
      <c r="B612" s="5" t="s">
        <v>151</v>
      </c>
      <c r="C612" s="5" t="s">
        <v>64</v>
      </c>
      <c r="D612" s="5" t="s">
        <v>18</v>
      </c>
      <c r="E612" s="5" t="s">
        <v>18</v>
      </c>
      <c r="F612" s="5" t="s">
        <v>19</v>
      </c>
      <c r="G612" s="5" t="s">
        <v>20</v>
      </c>
      <c r="H612" s="5" t="s">
        <v>114</v>
      </c>
      <c r="I612" s="5" t="s">
        <v>23</v>
      </c>
      <c r="J612" s="12">
        <v>0.08775063922414679</v>
      </c>
      <c r="K612" s="12">
        <v>0.09061987060960075</v>
      </c>
      <c r="L612" s="12">
        <v>0.09349985202300849</v>
      </c>
      <c r="M612" s="12">
        <v>0.09374950827890614</v>
      </c>
      <c r="N612" s="12">
        <v>0.09569426940433443</v>
      </c>
      <c r="O612" s="12">
        <v>0.09664361389186414</v>
      </c>
      <c r="P612" s="12">
        <v>0.1007757682339612</v>
      </c>
    </row>
    <row r="613" spans="1:16" ht="12.75" customHeight="1">
      <c r="A613" s="5" t="s">
        <v>376</v>
      </c>
      <c r="B613" s="5" t="s">
        <v>151</v>
      </c>
      <c r="C613" s="5" t="s">
        <v>64</v>
      </c>
      <c r="D613" s="5" t="s">
        <v>18</v>
      </c>
      <c r="E613" s="5" t="s">
        <v>18</v>
      </c>
      <c r="F613" s="5" t="s">
        <v>19</v>
      </c>
      <c r="G613" s="5" t="s">
        <v>20</v>
      </c>
      <c r="H613" s="5" t="s">
        <v>114</v>
      </c>
      <c r="I613" s="5" t="s">
        <v>24</v>
      </c>
      <c r="J613" s="12">
        <v>0.00023016290630381656</v>
      </c>
      <c r="K613" s="12">
        <v>0.00023768867067856187</v>
      </c>
      <c r="L613" s="12">
        <v>0.00024511589113854237</v>
      </c>
      <c r="M613" s="12">
        <v>0.00024602467017650193</v>
      </c>
      <c r="N613" s="12">
        <v>0.00025112826189916087</v>
      </c>
      <c r="O613" s="12">
        <v>0.000253619604720219</v>
      </c>
      <c r="P613" s="12">
        <v>0.0002644635219609196</v>
      </c>
    </row>
    <row r="614" spans="1:16" ht="12.75" customHeight="1">
      <c r="A614" s="5" t="s">
        <v>379</v>
      </c>
      <c r="B614" s="5" t="s">
        <v>151</v>
      </c>
      <c r="C614" s="5" t="s">
        <v>64</v>
      </c>
      <c r="D614" s="5" t="s">
        <v>18</v>
      </c>
      <c r="E614" s="5" t="s">
        <v>18</v>
      </c>
      <c r="F614" s="5" t="s">
        <v>19</v>
      </c>
      <c r="G614" s="5" t="s">
        <v>20</v>
      </c>
      <c r="H614" s="5" t="s">
        <v>29</v>
      </c>
      <c r="I614" s="5" t="s">
        <v>22</v>
      </c>
      <c r="J614" s="12">
        <v>6.21999E-05</v>
      </c>
      <c r="K614" s="12">
        <v>7.504245E-05</v>
      </c>
      <c r="L614" s="12">
        <v>3.251745E-05</v>
      </c>
      <c r="M614" s="12">
        <v>5.633145E-05</v>
      </c>
      <c r="N614" s="12">
        <v>8.55036E-05</v>
      </c>
      <c r="O614" s="12">
        <v>6.98544E-05</v>
      </c>
      <c r="P614" s="12">
        <v>6.455295E-05</v>
      </c>
    </row>
    <row r="615" spans="1:16" ht="12.75" customHeight="1">
      <c r="A615" s="5" t="s">
        <v>379</v>
      </c>
      <c r="B615" s="5" t="s">
        <v>151</v>
      </c>
      <c r="C615" s="5" t="s">
        <v>64</v>
      </c>
      <c r="D615" s="5" t="s">
        <v>18</v>
      </c>
      <c r="E615" s="5" t="s">
        <v>18</v>
      </c>
      <c r="F615" s="5" t="s">
        <v>19</v>
      </c>
      <c r="G615" s="5" t="s">
        <v>20</v>
      </c>
      <c r="H615" s="5" t="s">
        <v>29</v>
      </c>
      <c r="I615" s="5" t="s">
        <v>23</v>
      </c>
      <c r="J615" s="12">
        <v>0.021400935955200002</v>
      </c>
      <c r="K615" s="12">
        <v>0.025819634217599998</v>
      </c>
      <c r="L615" s="12">
        <v>0.0111881830176</v>
      </c>
      <c r="M615" s="12">
        <v>0.0193817956896</v>
      </c>
      <c r="N615" s="12">
        <v>0.0294189712128</v>
      </c>
      <c r="O615" s="12">
        <v>0.0240345971712</v>
      </c>
      <c r="P615" s="12">
        <v>0.022210542921599997</v>
      </c>
    </row>
    <row r="616" spans="1:16" ht="12.75" customHeight="1">
      <c r="A616" s="5" t="s">
        <v>379</v>
      </c>
      <c r="B616" s="5" t="s">
        <v>151</v>
      </c>
      <c r="C616" s="5" t="s">
        <v>64</v>
      </c>
      <c r="D616" s="5" t="s">
        <v>18</v>
      </c>
      <c r="E616" s="5" t="s">
        <v>18</v>
      </c>
      <c r="F616" s="5" t="s">
        <v>19</v>
      </c>
      <c r="G616" s="5" t="s">
        <v>20</v>
      </c>
      <c r="H616" s="5" t="s">
        <v>29</v>
      </c>
      <c r="I616" s="5" t="s">
        <v>24</v>
      </c>
      <c r="J616" s="12">
        <v>5.509134E-05</v>
      </c>
      <c r="K616" s="12">
        <v>6.646617E-05</v>
      </c>
      <c r="L616" s="12">
        <v>2.880117E-05</v>
      </c>
      <c r="M616" s="12">
        <v>4.989357E-05</v>
      </c>
      <c r="N616" s="12">
        <v>7.573176E-05</v>
      </c>
      <c r="O616" s="12">
        <v>6.187104E-05</v>
      </c>
      <c r="P616" s="12">
        <v>5.717547E-05</v>
      </c>
    </row>
    <row r="617" spans="1:16" ht="12.75" customHeight="1">
      <c r="A617" s="5" t="s">
        <v>379</v>
      </c>
      <c r="B617" s="5" t="s">
        <v>151</v>
      </c>
      <c r="C617" s="5" t="s">
        <v>64</v>
      </c>
      <c r="D617" s="5" t="s">
        <v>18</v>
      </c>
      <c r="E617" s="5" t="s">
        <v>18</v>
      </c>
      <c r="F617" s="5" t="s">
        <v>19</v>
      </c>
      <c r="G617" s="5" t="s">
        <v>20</v>
      </c>
      <c r="H617" s="5" t="s">
        <v>67</v>
      </c>
      <c r="I617" s="5" t="s">
        <v>22</v>
      </c>
      <c r="J617" s="12">
        <v>0.0009391097813907313</v>
      </c>
      <c r="K617" s="12">
        <v>0.0007467286345527007</v>
      </c>
      <c r="L617" s="12">
        <v>0.0005414017110951904</v>
      </c>
      <c r="M617" s="12">
        <v>0.0008691776572039722</v>
      </c>
      <c r="N617" s="12">
        <v>0.0011354048837696347</v>
      </c>
      <c r="O617" s="12">
        <v>0.00136065652579549</v>
      </c>
      <c r="P617" s="12">
        <v>0.0012599108325575716</v>
      </c>
    </row>
    <row r="618" spans="1:16" ht="12.75" customHeight="1">
      <c r="A618" s="5" t="s">
        <v>379</v>
      </c>
      <c r="B618" s="5" t="s">
        <v>151</v>
      </c>
      <c r="C618" s="5" t="s">
        <v>64</v>
      </c>
      <c r="D618" s="5" t="s">
        <v>18</v>
      </c>
      <c r="E618" s="5" t="s">
        <v>18</v>
      </c>
      <c r="F618" s="5" t="s">
        <v>19</v>
      </c>
      <c r="G618" s="5" t="s">
        <v>20</v>
      </c>
      <c r="H618" s="5" t="s">
        <v>67</v>
      </c>
      <c r="I618" s="5" t="s">
        <v>23</v>
      </c>
      <c r="J618" s="12">
        <v>0.563324197415989</v>
      </c>
      <c r="K618" s="12">
        <v>0.4479245313833223</v>
      </c>
      <c r="L618" s="12">
        <v>0.3247593523418405</v>
      </c>
      <c r="M618" s="12">
        <v>0.5213754726643823</v>
      </c>
      <c r="N618" s="12">
        <v>0.6810716463250293</v>
      </c>
      <c r="O618" s="12">
        <v>0.8161886507214026</v>
      </c>
      <c r="P618" s="12">
        <v>0.7557564329860886</v>
      </c>
    </row>
    <row r="619" spans="1:16" ht="12.75" customHeight="1">
      <c r="A619" s="5" t="s">
        <v>379</v>
      </c>
      <c r="B619" s="5" t="s">
        <v>151</v>
      </c>
      <c r="C619" s="5" t="s">
        <v>64</v>
      </c>
      <c r="D619" s="5" t="s">
        <v>18</v>
      </c>
      <c r="E619" s="5" t="s">
        <v>18</v>
      </c>
      <c r="F619" s="5" t="s">
        <v>19</v>
      </c>
      <c r="G619" s="5" t="s">
        <v>20</v>
      </c>
      <c r="H619" s="5" t="s">
        <v>67</v>
      </c>
      <c r="I619" s="5" t="s">
        <v>24</v>
      </c>
      <c r="J619" s="12">
        <v>0.0002772609830772635</v>
      </c>
      <c r="K619" s="12">
        <v>0.00022046273972508307</v>
      </c>
      <c r="L619" s="12">
        <v>0.00015984240994238957</v>
      </c>
      <c r="M619" s="12">
        <v>0.00025661435593641083</v>
      </c>
      <c r="N619" s="12">
        <v>0.0003352147752081779</v>
      </c>
      <c r="O619" s="12">
        <v>0.00040171764094914473</v>
      </c>
      <c r="P619" s="12">
        <v>0.0003719736743741402</v>
      </c>
    </row>
    <row r="620" spans="1:16" ht="12.75" customHeight="1">
      <c r="A620" s="5" t="s">
        <v>378</v>
      </c>
      <c r="B620" s="5" t="s">
        <v>151</v>
      </c>
      <c r="C620" s="5" t="s">
        <v>64</v>
      </c>
      <c r="D620" s="5" t="s">
        <v>18</v>
      </c>
      <c r="E620" s="5" t="s">
        <v>18</v>
      </c>
      <c r="F620" s="5" t="s">
        <v>19</v>
      </c>
      <c r="G620" s="5" t="s">
        <v>20</v>
      </c>
      <c r="H620" s="5" t="s">
        <v>26</v>
      </c>
      <c r="I620" s="5" t="s">
        <v>22</v>
      </c>
      <c r="J620" s="12">
        <v>0.004951056728345227</v>
      </c>
      <c r="K620" s="12">
        <v>0.005442016631617236</v>
      </c>
      <c r="L620" s="12">
        <v>0.0063920048927197945</v>
      </c>
      <c r="M620" s="12">
        <v>0.006381126211015034</v>
      </c>
      <c r="N620" s="12">
        <v>0.006223852185298172</v>
      </c>
      <c r="O620" s="12">
        <v>0.006051872999218886</v>
      </c>
      <c r="P620" s="12">
        <v>0.00619738792178209</v>
      </c>
    </row>
    <row r="621" spans="1:16" ht="12.75" customHeight="1">
      <c r="A621" s="5" t="s">
        <v>378</v>
      </c>
      <c r="B621" s="5" t="s">
        <v>151</v>
      </c>
      <c r="C621" s="5" t="s">
        <v>64</v>
      </c>
      <c r="D621" s="5" t="s">
        <v>18</v>
      </c>
      <c r="E621" s="5" t="s">
        <v>18</v>
      </c>
      <c r="F621" s="5" t="s">
        <v>19</v>
      </c>
      <c r="G621" s="5" t="s">
        <v>20</v>
      </c>
      <c r="H621" s="5" t="s">
        <v>26</v>
      </c>
      <c r="I621" s="5" t="s">
        <v>23</v>
      </c>
      <c r="J621" s="12">
        <v>2.5448431583694457</v>
      </c>
      <c r="K621" s="12">
        <v>2.7401849458438403</v>
      </c>
      <c r="L621" s="12">
        <v>3.2854905148579743</v>
      </c>
      <c r="M621" s="12">
        <v>3.2130489788225223</v>
      </c>
      <c r="N621" s="12">
        <v>3.1338577622544235</v>
      </c>
      <c r="O621" s="12">
        <v>3.0472621473209762</v>
      </c>
      <c r="P621" s="12">
        <v>3.120532375472563</v>
      </c>
    </row>
    <row r="622" spans="1:16" ht="12.75" customHeight="1">
      <c r="A622" s="5" t="s">
        <v>378</v>
      </c>
      <c r="B622" s="5" t="s">
        <v>151</v>
      </c>
      <c r="C622" s="5" t="s">
        <v>64</v>
      </c>
      <c r="D622" s="5" t="s">
        <v>18</v>
      </c>
      <c r="E622" s="5" t="s">
        <v>18</v>
      </c>
      <c r="F622" s="5" t="s">
        <v>19</v>
      </c>
      <c r="G622" s="5" t="s">
        <v>20</v>
      </c>
      <c r="H622" s="5" t="s">
        <v>26</v>
      </c>
      <c r="I622" s="5" t="s">
        <v>24</v>
      </c>
      <c r="J622" s="12">
        <v>0.0014617405578924</v>
      </c>
      <c r="K622" s="12">
        <v>0.0016066906245727076</v>
      </c>
      <c r="L622" s="12">
        <v>0.0018871633492791773</v>
      </c>
      <c r="M622" s="12">
        <v>0.0018839515480139626</v>
      </c>
      <c r="N622" s="12">
        <v>0.0018375182642308891</v>
      </c>
      <c r="O622" s="12">
        <v>0.0017867434569122423</v>
      </c>
      <c r="P622" s="12">
        <v>0.0018297050054785218</v>
      </c>
    </row>
    <row r="623" spans="1:16" ht="12.75" customHeight="1">
      <c r="A623" s="5" t="s">
        <v>379</v>
      </c>
      <c r="B623" s="5" t="s">
        <v>151</v>
      </c>
      <c r="C623" s="5" t="s">
        <v>64</v>
      </c>
      <c r="D623" s="5" t="s">
        <v>18</v>
      </c>
      <c r="E623" s="5" t="s">
        <v>18</v>
      </c>
      <c r="F623" s="5" t="s">
        <v>19</v>
      </c>
      <c r="G623" s="5" t="s">
        <v>20</v>
      </c>
      <c r="H623" s="5" t="s">
        <v>33</v>
      </c>
      <c r="I623" s="5" t="s">
        <v>22</v>
      </c>
      <c r="J623" s="12">
        <v>7.230049999999992E-07</v>
      </c>
      <c r="K623" s="12">
        <v>4.045684499999995E-05</v>
      </c>
      <c r="L623" s="12">
        <v>0</v>
      </c>
      <c r="M623" s="12">
        <v>0</v>
      </c>
      <c r="N623" s="12">
        <v>0</v>
      </c>
      <c r="O623" s="12">
        <v>0</v>
      </c>
      <c r="P623" s="12">
        <v>0</v>
      </c>
    </row>
    <row r="624" spans="1:16" ht="12.75" customHeight="1">
      <c r="A624" s="5" t="s">
        <v>379</v>
      </c>
      <c r="B624" s="5" t="s">
        <v>151</v>
      </c>
      <c r="C624" s="5" t="s">
        <v>64</v>
      </c>
      <c r="D624" s="5" t="s">
        <v>18</v>
      </c>
      <c r="E624" s="5" t="s">
        <v>18</v>
      </c>
      <c r="F624" s="5" t="s">
        <v>19</v>
      </c>
      <c r="G624" s="5" t="s">
        <v>20</v>
      </c>
      <c r="H624" s="5" t="s">
        <v>33</v>
      </c>
      <c r="I624" s="5" t="s">
        <v>23</v>
      </c>
      <c r="J624" s="12">
        <v>0.00027109024274666634</v>
      </c>
      <c r="K624" s="12">
        <v>0.01516926706151998</v>
      </c>
      <c r="L624" s="12">
        <v>0</v>
      </c>
      <c r="M624" s="12">
        <v>0</v>
      </c>
      <c r="N624" s="12">
        <v>0</v>
      </c>
      <c r="O624" s="12">
        <v>0</v>
      </c>
      <c r="P624" s="12">
        <v>0</v>
      </c>
    </row>
    <row r="625" spans="1:16" ht="12.75" customHeight="1">
      <c r="A625" s="5" t="s">
        <v>379</v>
      </c>
      <c r="B625" s="5" t="s">
        <v>151</v>
      </c>
      <c r="C625" s="5" t="s">
        <v>64</v>
      </c>
      <c r="D625" s="5" t="s">
        <v>18</v>
      </c>
      <c r="E625" s="5" t="s">
        <v>18</v>
      </c>
      <c r="F625" s="5" t="s">
        <v>19</v>
      </c>
      <c r="G625" s="5" t="s">
        <v>20</v>
      </c>
      <c r="H625" s="5" t="s">
        <v>33</v>
      </c>
      <c r="I625" s="5" t="s">
        <v>24</v>
      </c>
      <c r="J625" s="12">
        <v>6.403758571428563E-07</v>
      </c>
      <c r="K625" s="12">
        <v>3.583320557142853E-05</v>
      </c>
      <c r="L625" s="12">
        <v>0</v>
      </c>
      <c r="M625" s="12">
        <v>0</v>
      </c>
      <c r="N625" s="12">
        <v>0</v>
      </c>
      <c r="O625" s="12">
        <v>0</v>
      </c>
      <c r="P625" s="12">
        <v>0</v>
      </c>
    </row>
    <row r="626" spans="1:16" ht="12.75" customHeight="1">
      <c r="A626" s="5" t="s">
        <v>379</v>
      </c>
      <c r="B626" s="5" t="s">
        <v>151</v>
      </c>
      <c r="C626" s="5" t="s">
        <v>64</v>
      </c>
      <c r="D626" s="5" t="s">
        <v>18</v>
      </c>
      <c r="E626" s="5" t="s">
        <v>18</v>
      </c>
      <c r="F626" s="5" t="s">
        <v>19</v>
      </c>
      <c r="G626" s="5" t="s">
        <v>20</v>
      </c>
      <c r="H626" s="5" t="s">
        <v>124</v>
      </c>
      <c r="I626" s="5" t="s">
        <v>22</v>
      </c>
      <c r="J626" s="12">
        <v>0.038968806303</v>
      </c>
      <c r="K626" s="12">
        <v>0.039407946102</v>
      </c>
      <c r="L626" s="12">
        <v>0.040359776751</v>
      </c>
      <c r="M626" s="12">
        <v>0.042018750207</v>
      </c>
      <c r="N626" s="12">
        <v>0.041080679388</v>
      </c>
      <c r="O626" s="12">
        <v>0.040981368393</v>
      </c>
      <c r="P626" s="12">
        <v>0.041360265995999984</v>
      </c>
    </row>
    <row r="627" spans="1:16" ht="12.75" customHeight="1">
      <c r="A627" s="5" t="s">
        <v>379</v>
      </c>
      <c r="B627" s="5" t="s">
        <v>151</v>
      </c>
      <c r="C627" s="5" t="s">
        <v>64</v>
      </c>
      <c r="D627" s="5" t="s">
        <v>18</v>
      </c>
      <c r="E627" s="5" t="s">
        <v>18</v>
      </c>
      <c r="F627" s="5" t="s">
        <v>19</v>
      </c>
      <c r="G627" s="5" t="s">
        <v>20</v>
      </c>
      <c r="H627" s="5" t="s">
        <v>124</v>
      </c>
      <c r="I627" s="5" t="s">
        <v>24</v>
      </c>
      <c r="J627" s="12">
        <v>0.007670050764399999</v>
      </c>
      <c r="K627" s="12">
        <v>0.007756484629600001</v>
      </c>
      <c r="L627" s="12">
        <v>0.007943829074799999</v>
      </c>
      <c r="M627" s="12">
        <v>0.008270357183599999</v>
      </c>
      <c r="N627" s="12">
        <v>0.008085721022399999</v>
      </c>
      <c r="O627" s="12">
        <v>0.008066174096400001</v>
      </c>
      <c r="P627" s="12">
        <v>0.008140750767466664</v>
      </c>
    </row>
    <row r="628" spans="1:16" ht="12.75" customHeight="1">
      <c r="A628" s="5" t="s">
        <v>378</v>
      </c>
      <c r="B628" s="5" t="s">
        <v>151</v>
      </c>
      <c r="C628" s="5" t="s">
        <v>64</v>
      </c>
      <c r="D628" s="5" t="s">
        <v>169</v>
      </c>
      <c r="E628" s="5" t="s">
        <v>18</v>
      </c>
      <c r="F628" s="5" t="s">
        <v>19</v>
      </c>
      <c r="G628" s="5" t="s">
        <v>20</v>
      </c>
      <c r="H628" s="5" t="s">
        <v>26</v>
      </c>
      <c r="I628" s="5" t="s">
        <v>22</v>
      </c>
      <c r="J628" s="12">
        <v>0.001517349022232021</v>
      </c>
      <c r="K628" s="12">
        <v>0.001088310483146877</v>
      </c>
      <c r="L628" s="12">
        <v>0.0013029201232574365</v>
      </c>
      <c r="M628" s="12">
        <v>0.0013290702206809441</v>
      </c>
      <c r="N628" s="12">
        <v>0.0013802172139421168</v>
      </c>
      <c r="O628" s="12">
        <v>0.0013545375711507897</v>
      </c>
      <c r="P628" s="12">
        <v>0.0013291654602554863</v>
      </c>
    </row>
    <row r="629" spans="1:16" ht="12.75" customHeight="1">
      <c r="A629" s="5" t="s">
        <v>378</v>
      </c>
      <c r="B629" s="5" t="s">
        <v>151</v>
      </c>
      <c r="C629" s="5" t="s">
        <v>64</v>
      </c>
      <c r="D629" s="5" t="s">
        <v>169</v>
      </c>
      <c r="E629" s="5" t="s">
        <v>18</v>
      </c>
      <c r="F629" s="5" t="s">
        <v>19</v>
      </c>
      <c r="G629" s="5" t="s">
        <v>20</v>
      </c>
      <c r="H629" s="5" t="s">
        <v>26</v>
      </c>
      <c r="I629" s="5" t="s">
        <v>23</v>
      </c>
      <c r="J629" s="12">
        <v>0.779917397427259</v>
      </c>
      <c r="K629" s="12">
        <v>0.5479902404188133</v>
      </c>
      <c r="L629" s="12">
        <v>0.6697009433543223</v>
      </c>
      <c r="M629" s="12">
        <v>0.6692185006419192</v>
      </c>
      <c r="N629" s="12">
        <v>0.6949722295344734</v>
      </c>
      <c r="O629" s="12">
        <v>0.6820419179689738</v>
      </c>
      <c r="P629" s="12">
        <v>0.6692664560353101</v>
      </c>
    </row>
    <row r="630" spans="1:16" ht="12.75" customHeight="1">
      <c r="A630" s="5" t="s">
        <v>378</v>
      </c>
      <c r="B630" s="5" t="s">
        <v>151</v>
      </c>
      <c r="C630" s="5" t="s">
        <v>64</v>
      </c>
      <c r="D630" s="5" t="s">
        <v>169</v>
      </c>
      <c r="E630" s="5" t="s">
        <v>18</v>
      </c>
      <c r="F630" s="5" t="s">
        <v>19</v>
      </c>
      <c r="G630" s="5" t="s">
        <v>20</v>
      </c>
      <c r="H630" s="5" t="s">
        <v>26</v>
      </c>
      <c r="I630" s="5" t="s">
        <v>24</v>
      </c>
      <c r="J630" s="12">
        <v>0.00044797923513516827</v>
      </c>
      <c r="K630" s="12">
        <v>0.0003213107140719351</v>
      </c>
      <c r="L630" s="12">
        <v>0.00038467165543790984</v>
      </c>
      <c r="M630" s="12">
        <v>0.0003923921603915169</v>
      </c>
      <c r="N630" s="12">
        <v>0.00040749270125910116</v>
      </c>
      <c r="O630" s="12">
        <v>0.00039991109243499507</v>
      </c>
      <c r="P630" s="12">
        <v>0.0003924202787420959</v>
      </c>
    </row>
    <row r="631" spans="1:16" ht="12.75" customHeight="1">
      <c r="A631" s="5" t="s">
        <v>378</v>
      </c>
      <c r="B631" s="5" t="s">
        <v>151</v>
      </c>
      <c r="C631" s="5" t="s">
        <v>64</v>
      </c>
      <c r="D631" s="5" t="s">
        <v>170</v>
      </c>
      <c r="E631" s="5" t="s">
        <v>171</v>
      </c>
      <c r="F631" s="5" t="s">
        <v>19</v>
      </c>
      <c r="G631" s="5" t="s">
        <v>20</v>
      </c>
      <c r="H631" s="5" t="s">
        <v>26</v>
      </c>
      <c r="I631" s="5" t="s">
        <v>22</v>
      </c>
      <c r="J631" s="12">
        <v>0.00016772481608951564</v>
      </c>
      <c r="K631" s="12">
        <v>0.000214665986187155</v>
      </c>
      <c r="L631" s="12">
        <v>0.00027149678835581404</v>
      </c>
      <c r="M631" s="12">
        <v>0.000186975635530481</v>
      </c>
      <c r="N631" s="12">
        <v>0.0001905389663980313</v>
      </c>
      <c r="O631" s="12">
        <v>0.0001890647204726957</v>
      </c>
      <c r="P631" s="12">
        <v>0.00016739298726362956</v>
      </c>
    </row>
    <row r="632" spans="1:16" ht="12.75" customHeight="1">
      <c r="A632" s="5" t="s">
        <v>378</v>
      </c>
      <c r="B632" s="5" t="s">
        <v>151</v>
      </c>
      <c r="C632" s="5" t="s">
        <v>64</v>
      </c>
      <c r="D632" s="5" t="s">
        <v>170</v>
      </c>
      <c r="E632" s="5" t="s">
        <v>171</v>
      </c>
      <c r="F632" s="5" t="s">
        <v>19</v>
      </c>
      <c r="G632" s="5" t="s">
        <v>20</v>
      </c>
      <c r="H632" s="5" t="s">
        <v>26</v>
      </c>
      <c r="I632" s="5" t="s">
        <v>23</v>
      </c>
      <c r="J632" s="12">
        <v>0.08621055547001104</v>
      </c>
      <c r="K632" s="12">
        <v>0.10808943514014176</v>
      </c>
      <c r="L632" s="12">
        <v>0.13954934921488843</v>
      </c>
      <c r="M632" s="12">
        <v>0.09414668429044318</v>
      </c>
      <c r="N632" s="12">
        <v>0.09594090622346586</v>
      </c>
      <c r="O632" s="12">
        <v>0.09519858829896592</v>
      </c>
      <c r="P632" s="12">
        <v>0.08428635463455328</v>
      </c>
    </row>
    <row r="633" spans="1:16" ht="12.75" customHeight="1">
      <c r="A633" s="5" t="s">
        <v>378</v>
      </c>
      <c r="B633" s="5" t="s">
        <v>151</v>
      </c>
      <c r="C633" s="5" t="s">
        <v>64</v>
      </c>
      <c r="D633" s="5" t="s">
        <v>170</v>
      </c>
      <c r="E633" s="5" t="s">
        <v>171</v>
      </c>
      <c r="F633" s="5" t="s">
        <v>19</v>
      </c>
      <c r="G633" s="5" t="s">
        <v>20</v>
      </c>
      <c r="H633" s="5" t="s">
        <v>26</v>
      </c>
      <c r="I633" s="5" t="s">
        <v>24</v>
      </c>
      <c r="J633" s="12">
        <v>4.951875522642843E-05</v>
      </c>
      <c r="K633" s="12">
        <v>6.337757687430291E-05</v>
      </c>
      <c r="L633" s="12">
        <v>8.015619465743081E-05</v>
      </c>
      <c r="M633" s="12">
        <v>5.520233048995155E-05</v>
      </c>
      <c r="N633" s="12">
        <v>5.6254361507990203E-05</v>
      </c>
      <c r="O633" s="12">
        <v>5.5819107949081594E-05</v>
      </c>
      <c r="P633" s="12">
        <v>4.9420786715928735E-05</v>
      </c>
    </row>
    <row r="634" spans="1:16" ht="12.75" customHeight="1">
      <c r="A634" s="5" t="s">
        <v>378</v>
      </c>
      <c r="B634" s="5" t="s">
        <v>151</v>
      </c>
      <c r="C634" s="5" t="s">
        <v>64</v>
      </c>
      <c r="D634" s="5" t="s">
        <v>170</v>
      </c>
      <c r="E634" s="5" t="s">
        <v>172</v>
      </c>
      <c r="F634" s="5" t="s">
        <v>19</v>
      </c>
      <c r="G634" s="5" t="s">
        <v>20</v>
      </c>
      <c r="H634" s="5" t="s">
        <v>26</v>
      </c>
      <c r="I634" s="5" t="s">
        <v>22</v>
      </c>
      <c r="J634" s="12">
        <v>0.0009793382160017093</v>
      </c>
      <c r="K634" s="12">
        <v>0.001079897101692145</v>
      </c>
      <c r="L634" s="12">
        <v>0.0014439718545291704</v>
      </c>
      <c r="M634" s="12">
        <v>0.001331309678792574</v>
      </c>
      <c r="N634" s="12">
        <v>0.0013392758648215245</v>
      </c>
      <c r="O634" s="12">
        <v>0.0013106002626634872</v>
      </c>
      <c r="P634" s="12">
        <v>0.0014430052292072717</v>
      </c>
    </row>
    <row r="635" spans="1:16" ht="12.75" customHeight="1">
      <c r="A635" s="5" t="s">
        <v>378</v>
      </c>
      <c r="B635" s="5" t="s">
        <v>151</v>
      </c>
      <c r="C635" s="5" t="s">
        <v>64</v>
      </c>
      <c r="D635" s="5" t="s">
        <v>170</v>
      </c>
      <c r="E635" s="5" t="s">
        <v>172</v>
      </c>
      <c r="F635" s="5" t="s">
        <v>19</v>
      </c>
      <c r="G635" s="5" t="s">
        <v>20</v>
      </c>
      <c r="H635" s="5" t="s">
        <v>26</v>
      </c>
      <c r="I635" s="5" t="s">
        <v>23</v>
      </c>
      <c r="J635" s="12">
        <v>0.5033798430248786</v>
      </c>
      <c r="K635" s="12">
        <v>0.5437539025377495</v>
      </c>
      <c r="L635" s="12">
        <v>0.7422015332279935</v>
      </c>
      <c r="M635" s="12">
        <v>0.670346121121556</v>
      </c>
      <c r="N635" s="12">
        <v>0.6743572854582286</v>
      </c>
      <c r="O635" s="12">
        <v>0.6599184370192246</v>
      </c>
      <c r="P635" s="12">
        <v>0.7265874901732232</v>
      </c>
    </row>
    <row r="636" spans="1:16" ht="12.75" customHeight="1">
      <c r="A636" s="5" t="s">
        <v>378</v>
      </c>
      <c r="B636" s="5" t="s">
        <v>151</v>
      </c>
      <c r="C636" s="5" t="s">
        <v>64</v>
      </c>
      <c r="D636" s="5" t="s">
        <v>170</v>
      </c>
      <c r="E636" s="5" t="s">
        <v>172</v>
      </c>
      <c r="F636" s="5" t="s">
        <v>19</v>
      </c>
      <c r="G636" s="5" t="s">
        <v>20</v>
      </c>
      <c r="H636" s="5" t="s">
        <v>26</v>
      </c>
      <c r="I636" s="5" t="s">
        <v>24</v>
      </c>
      <c r="J636" s="12">
        <v>0.00028913794948621894</v>
      </c>
      <c r="K636" s="12">
        <v>0.00031882676335672855</v>
      </c>
      <c r="L636" s="12">
        <v>0.00042631549990861215</v>
      </c>
      <c r="M636" s="12">
        <v>0.00039305333373875997</v>
      </c>
      <c r="N636" s="12">
        <v>0.00039540525532825966</v>
      </c>
      <c r="O636" s="12">
        <v>0.0003869391251673153</v>
      </c>
      <c r="P636" s="12">
        <v>0.0004260301152897659</v>
      </c>
    </row>
    <row r="637" spans="1:16" ht="12.75" customHeight="1">
      <c r="A637" s="5" t="s">
        <v>378</v>
      </c>
      <c r="B637" s="5" t="s">
        <v>151</v>
      </c>
      <c r="C637" s="5" t="s">
        <v>64</v>
      </c>
      <c r="D637" s="5" t="s">
        <v>170</v>
      </c>
      <c r="E637" s="5" t="s">
        <v>173</v>
      </c>
      <c r="F637" s="5" t="s">
        <v>19</v>
      </c>
      <c r="G637" s="5" t="s">
        <v>20</v>
      </c>
      <c r="H637" s="5" t="s">
        <v>26</v>
      </c>
      <c r="I637" s="5" t="s">
        <v>22</v>
      </c>
      <c r="J637" s="12">
        <v>0.00046691158376258127</v>
      </c>
      <c r="K637" s="12">
        <v>0.00041996717031284487</v>
      </c>
      <c r="L637" s="12">
        <v>0.0005197832116441858</v>
      </c>
      <c r="M637" s="12">
        <v>0.0005213543644695194</v>
      </c>
      <c r="N637" s="12">
        <v>0.00047703062176262335</v>
      </c>
      <c r="O637" s="12">
        <v>0.000512894669348377</v>
      </c>
      <c r="P637" s="12">
        <v>0.0005332201007363715</v>
      </c>
    </row>
    <row r="638" spans="1:16" ht="12.75" customHeight="1">
      <c r="A638" s="5" t="s">
        <v>378</v>
      </c>
      <c r="B638" s="5" t="s">
        <v>151</v>
      </c>
      <c r="C638" s="5" t="s">
        <v>64</v>
      </c>
      <c r="D638" s="5" t="s">
        <v>170</v>
      </c>
      <c r="E638" s="5" t="s">
        <v>173</v>
      </c>
      <c r="F638" s="5" t="s">
        <v>19</v>
      </c>
      <c r="G638" s="5" t="s">
        <v>20</v>
      </c>
      <c r="H638" s="5" t="s">
        <v>26</v>
      </c>
      <c r="I638" s="5" t="s">
        <v>23</v>
      </c>
      <c r="J638" s="12">
        <v>0.2399925540539668</v>
      </c>
      <c r="K638" s="12">
        <v>0.21146346947085817</v>
      </c>
      <c r="L638" s="12">
        <v>0.26716857078511147</v>
      </c>
      <c r="M638" s="12">
        <v>0.26251433570955696</v>
      </c>
      <c r="N638" s="12">
        <v>0.24019627592942758</v>
      </c>
      <c r="O638" s="12">
        <v>0.2582546777947495</v>
      </c>
      <c r="P638" s="12">
        <v>0.26848901643744727</v>
      </c>
    </row>
    <row r="639" spans="1:16" ht="12.75" customHeight="1">
      <c r="A639" s="5" t="s">
        <v>378</v>
      </c>
      <c r="B639" s="5" t="s">
        <v>151</v>
      </c>
      <c r="C639" s="5" t="s">
        <v>64</v>
      </c>
      <c r="D639" s="5" t="s">
        <v>170</v>
      </c>
      <c r="E639" s="5" t="s">
        <v>173</v>
      </c>
      <c r="F639" s="5" t="s">
        <v>19</v>
      </c>
      <c r="G639" s="5" t="s">
        <v>20</v>
      </c>
      <c r="H639" s="5" t="s">
        <v>26</v>
      </c>
      <c r="I639" s="5" t="s">
        <v>24</v>
      </c>
      <c r="J639" s="12">
        <v>0.00013785008663466688</v>
      </c>
      <c r="K639" s="12">
        <v>0.00012399030742569705</v>
      </c>
      <c r="L639" s="12">
        <v>0.0001534598053425691</v>
      </c>
      <c r="M639" s="12">
        <v>0.00015392366951004854</v>
      </c>
      <c r="N639" s="12">
        <v>0.00014083761213944118</v>
      </c>
      <c r="O639" s="12">
        <v>0.00015142604523618751</v>
      </c>
      <c r="P639" s="12">
        <v>0.00015742688688407161</v>
      </c>
    </row>
    <row r="640" spans="1:16" ht="12.75" customHeight="1">
      <c r="A640" s="5" t="s">
        <v>378</v>
      </c>
      <c r="B640" s="5" t="s">
        <v>151</v>
      </c>
      <c r="C640" s="5" t="s">
        <v>64</v>
      </c>
      <c r="D640" s="5" t="s">
        <v>174</v>
      </c>
      <c r="E640" s="5" t="s">
        <v>175</v>
      </c>
      <c r="F640" s="5" t="s">
        <v>19</v>
      </c>
      <c r="G640" s="5" t="s">
        <v>20</v>
      </c>
      <c r="H640" s="5" t="s">
        <v>26</v>
      </c>
      <c r="I640" s="5" t="s">
        <v>22</v>
      </c>
      <c r="J640" s="12">
        <v>0.00016903387344998695</v>
      </c>
      <c r="K640" s="12">
        <v>6.709500000000005E-05</v>
      </c>
      <c r="L640" s="12">
        <v>9.838500000000001E-05</v>
      </c>
      <c r="M640" s="12">
        <v>9.654412805797682E-05</v>
      </c>
      <c r="N640" s="12">
        <v>8.722704141139467E-05</v>
      </c>
      <c r="O640" s="12">
        <v>8.281861132025353E-05</v>
      </c>
      <c r="P640" s="12">
        <v>0.00014281361080749138</v>
      </c>
    </row>
    <row r="641" spans="1:16" ht="12.75" customHeight="1">
      <c r="A641" s="5" t="s">
        <v>378</v>
      </c>
      <c r="B641" s="5" t="s">
        <v>151</v>
      </c>
      <c r="C641" s="5" t="s">
        <v>64</v>
      </c>
      <c r="D641" s="5" t="s">
        <v>174</v>
      </c>
      <c r="E641" s="5" t="s">
        <v>175</v>
      </c>
      <c r="F641" s="5" t="s">
        <v>19</v>
      </c>
      <c r="G641" s="5" t="s">
        <v>20</v>
      </c>
      <c r="H641" s="5" t="s">
        <v>26</v>
      </c>
      <c r="I641" s="5" t="s">
        <v>23</v>
      </c>
      <c r="J641" s="12">
        <v>0.08688341095329329</v>
      </c>
      <c r="K641" s="12">
        <v>0.033783930000000024</v>
      </c>
      <c r="L641" s="12">
        <v>0.050569890000000006</v>
      </c>
      <c r="M641" s="12">
        <v>0.048612267146907</v>
      </c>
      <c r="N641" s="12">
        <v>0.043920892184956546</v>
      </c>
      <c r="O641" s="12">
        <v>0.04170114267144576</v>
      </c>
      <c r="P641" s="12">
        <v>0.07191005336563876</v>
      </c>
    </row>
    <row r="642" spans="1:16" ht="12.75" customHeight="1">
      <c r="A642" s="5" t="s">
        <v>378</v>
      </c>
      <c r="B642" s="5" t="s">
        <v>151</v>
      </c>
      <c r="C642" s="5" t="s">
        <v>64</v>
      </c>
      <c r="D642" s="5" t="s">
        <v>174</v>
      </c>
      <c r="E642" s="5" t="s">
        <v>175</v>
      </c>
      <c r="F642" s="5" t="s">
        <v>19</v>
      </c>
      <c r="G642" s="5" t="s">
        <v>20</v>
      </c>
      <c r="H642" s="5" t="s">
        <v>26</v>
      </c>
      <c r="I642" s="5" t="s">
        <v>24</v>
      </c>
      <c r="J642" s="12">
        <v>4.990523882809138E-05</v>
      </c>
      <c r="K642" s="12">
        <v>1.9809000000000017E-05</v>
      </c>
      <c r="L642" s="12">
        <v>2.904700000000001E-05</v>
      </c>
      <c r="M642" s="12">
        <v>2.850350447425983E-05</v>
      </c>
      <c r="N642" s="12">
        <v>2.575274555955462E-05</v>
      </c>
      <c r="O642" s="12">
        <v>2.4451209056455805E-05</v>
      </c>
      <c r="P642" s="12">
        <v>4.2164018428878417E-05</v>
      </c>
    </row>
    <row r="643" spans="1:16" ht="12.75" customHeight="1">
      <c r="A643" s="5" t="s">
        <v>378</v>
      </c>
      <c r="B643" s="5" t="s">
        <v>151</v>
      </c>
      <c r="C643" s="5" t="s">
        <v>64</v>
      </c>
      <c r="D643" s="5" t="s">
        <v>174</v>
      </c>
      <c r="E643" s="5" t="s">
        <v>126</v>
      </c>
      <c r="F643" s="5" t="s">
        <v>19</v>
      </c>
      <c r="G643" s="5" t="s">
        <v>20</v>
      </c>
      <c r="H643" s="5" t="s">
        <v>26</v>
      </c>
      <c r="I643" s="5" t="s">
        <v>22</v>
      </c>
      <c r="J643" s="12">
        <v>0.00017233237788876046</v>
      </c>
      <c r="K643" s="12">
        <v>0.0001742655303798265</v>
      </c>
      <c r="L643" s="12">
        <v>0.00015702917663042832</v>
      </c>
      <c r="M643" s="12">
        <v>0.00012327739839365734</v>
      </c>
      <c r="N643" s="12">
        <v>9.962041212268208E-05</v>
      </c>
      <c r="O643" s="12">
        <v>8.742772598677371E-05</v>
      </c>
      <c r="P643" s="12">
        <v>9.258197694213238E-05</v>
      </c>
    </row>
    <row r="644" spans="1:16" ht="12.75" customHeight="1">
      <c r="A644" s="5" t="s">
        <v>378</v>
      </c>
      <c r="B644" s="5" t="s">
        <v>151</v>
      </c>
      <c r="C644" s="5" t="s">
        <v>64</v>
      </c>
      <c r="D644" s="5" t="s">
        <v>174</v>
      </c>
      <c r="E644" s="5" t="s">
        <v>126</v>
      </c>
      <c r="F644" s="5" t="s">
        <v>19</v>
      </c>
      <c r="G644" s="5" t="s">
        <v>20</v>
      </c>
      <c r="H644" s="5" t="s">
        <v>26</v>
      </c>
      <c r="I644" s="5" t="s">
        <v>23</v>
      </c>
      <c r="J644" s="12">
        <v>0.08857884223482285</v>
      </c>
      <c r="K644" s="12">
        <v>0.08774684372553741</v>
      </c>
      <c r="L644" s="12">
        <v>0.08071299678804014</v>
      </c>
      <c r="M644" s="12">
        <v>0.0620731052673587</v>
      </c>
      <c r="N644" s="12">
        <v>0.050161249418344774</v>
      </c>
      <c r="O644" s="12">
        <v>0.04402194164686405</v>
      </c>
      <c r="P644" s="12">
        <v>0.04661722972314798</v>
      </c>
    </row>
    <row r="645" spans="1:16" ht="12.75" customHeight="1">
      <c r="A645" s="5" t="s">
        <v>378</v>
      </c>
      <c r="B645" s="5" t="s">
        <v>151</v>
      </c>
      <c r="C645" s="5" t="s">
        <v>64</v>
      </c>
      <c r="D645" s="5" t="s">
        <v>174</v>
      </c>
      <c r="E645" s="5" t="s">
        <v>126</v>
      </c>
      <c r="F645" s="5" t="s">
        <v>19</v>
      </c>
      <c r="G645" s="5" t="s">
        <v>20</v>
      </c>
      <c r="H645" s="5" t="s">
        <v>26</v>
      </c>
      <c r="I645" s="5" t="s">
        <v>24</v>
      </c>
      <c r="J645" s="12">
        <v>5.0879082995729266E-05</v>
      </c>
      <c r="K645" s="12">
        <v>5.1449823254996395E-05</v>
      </c>
      <c r="L645" s="12">
        <v>4.636099500517407E-05</v>
      </c>
      <c r="M645" s="12">
        <v>3.639618428765122E-05</v>
      </c>
      <c r="N645" s="12">
        <v>2.9411740721934713E-05</v>
      </c>
      <c r="O645" s="12">
        <v>2.581199529133319E-05</v>
      </c>
      <c r="P645" s="12">
        <v>2.7333726525772412E-05</v>
      </c>
    </row>
    <row r="646" spans="1:16" ht="12.75" customHeight="1">
      <c r="A646" s="5" t="s">
        <v>378</v>
      </c>
      <c r="B646" s="5" t="s">
        <v>151</v>
      </c>
      <c r="C646" s="5" t="s">
        <v>64</v>
      </c>
      <c r="D646" s="5" t="s">
        <v>174</v>
      </c>
      <c r="E646" s="5" t="s">
        <v>176</v>
      </c>
      <c r="F646" s="5" t="s">
        <v>19</v>
      </c>
      <c r="G646" s="5" t="s">
        <v>20</v>
      </c>
      <c r="H646" s="5" t="s">
        <v>26</v>
      </c>
      <c r="I646" s="5" t="s">
        <v>22</v>
      </c>
      <c r="J646" s="12">
        <v>5.679403580775404E-06</v>
      </c>
      <c r="K646" s="12">
        <v>6.6389400000000046E-06</v>
      </c>
      <c r="L646" s="12">
        <v>4.830682500000001E-06</v>
      </c>
      <c r="M646" s="12">
        <v>4.618480912120328E-06</v>
      </c>
      <c r="N646" s="12">
        <v>4.272588880052722E-06</v>
      </c>
      <c r="O646" s="12">
        <v>3.954731735072647E-06</v>
      </c>
      <c r="P646" s="12">
        <v>6.4530722402981854E-06</v>
      </c>
    </row>
    <row r="647" spans="1:16" ht="12.75" customHeight="1">
      <c r="A647" s="5" t="s">
        <v>378</v>
      </c>
      <c r="B647" s="5" t="s">
        <v>151</v>
      </c>
      <c r="C647" s="5" t="s">
        <v>64</v>
      </c>
      <c r="D647" s="5" t="s">
        <v>174</v>
      </c>
      <c r="E647" s="5" t="s">
        <v>176</v>
      </c>
      <c r="F647" s="5" t="s">
        <v>19</v>
      </c>
      <c r="G647" s="5" t="s">
        <v>20</v>
      </c>
      <c r="H647" s="5" t="s">
        <v>26</v>
      </c>
      <c r="I647" s="5" t="s">
        <v>23</v>
      </c>
      <c r="J647" s="12">
        <v>0.0029192134405185565</v>
      </c>
      <c r="K647" s="12">
        <v>0.0033428643600000025</v>
      </c>
      <c r="L647" s="12">
        <v>0.002482970805</v>
      </c>
      <c r="M647" s="12">
        <v>0.0023255151030838264</v>
      </c>
      <c r="N647" s="12">
        <v>0.002151350229413213</v>
      </c>
      <c r="O647" s="12">
        <v>0.001991301588888484</v>
      </c>
      <c r="P647" s="12">
        <v>0.003249275517567286</v>
      </c>
    </row>
    <row r="648" spans="1:16" ht="12.75" customHeight="1">
      <c r="A648" s="5" t="s">
        <v>378</v>
      </c>
      <c r="B648" s="5" t="s">
        <v>151</v>
      </c>
      <c r="C648" s="5" t="s">
        <v>64</v>
      </c>
      <c r="D648" s="5" t="s">
        <v>174</v>
      </c>
      <c r="E648" s="5" t="s">
        <v>176</v>
      </c>
      <c r="F648" s="5" t="s">
        <v>19</v>
      </c>
      <c r="G648" s="5" t="s">
        <v>20</v>
      </c>
      <c r="H648" s="5" t="s">
        <v>26</v>
      </c>
      <c r="I648" s="5" t="s">
        <v>24</v>
      </c>
      <c r="J648" s="12">
        <v>1.676776295276547E-06</v>
      </c>
      <c r="K648" s="12">
        <v>1.9600680000000013E-06</v>
      </c>
      <c r="L648" s="12">
        <v>1.4262015000000001E-06</v>
      </c>
      <c r="M648" s="12">
        <v>1.3635515073879063E-06</v>
      </c>
      <c r="N648" s="12">
        <v>1.2614310026822322E-06</v>
      </c>
      <c r="O648" s="12">
        <v>1.1675874646404953E-06</v>
      </c>
      <c r="P648" s="12">
        <v>1.9051927566594642E-06</v>
      </c>
    </row>
    <row r="649" spans="1:16" ht="12.75" customHeight="1">
      <c r="A649" s="5" t="s">
        <v>377</v>
      </c>
      <c r="B649" s="5" t="s">
        <v>177</v>
      </c>
      <c r="C649" s="5" t="s">
        <v>178</v>
      </c>
      <c r="D649" s="5" t="s">
        <v>179</v>
      </c>
      <c r="E649" s="5" t="s">
        <v>18</v>
      </c>
      <c r="F649" s="5" t="s">
        <v>19</v>
      </c>
      <c r="G649" s="5" t="s">
        <v>20</v>
      </c>
      <c r="H649" s="5" t="s">
        <v>27</v>
      </c>
      <c r="I649" s="5" t="s">
        <v>22</v>
      </c>
      <c r="J649" s="12">
        <v>0.00018951637499999973</v>
      </c>
      <c r="K649" s="12">
        <v>0.00023792212499999964</v>
      </c>
      <c r="L649" s="12">
        <v>0.0001520033749999998</v>
      </c>
      <c r="M649" s="12">
        <v>0.00014756964574797068</v>
      </c>
      <c r="N649" s="12">
        <v>0.00015931374999999975</v>
      </c>
      <c r="O649" s="12">
        <v>0.0001990984999999997</v>
      </c>
      <c r="P649" s="12">
        <v>0.0001986324999999997</v>
      </c>
    </row>
    <row r="650" spans="1:16" ht="12.75" customHeight="1">
      <c r="A650" s="5" t="s">
        <v>377</v>
      </c>
      <c r="B650" s="5" t="s">
        <v>177</v>
      </c>
      <c r="C650" s="5" t="s">
        <v>178</v>
      </c>
      <c r="D650" s="5" t="s">
        <v>179</v>
      </c>
      <c r="E650" s="5" t="s">
        <v>18</v>
      </c>
      <c r="F650" s="5" t="s">
        <v>19</v>
      </c>
      <c r="G650" s="5" t="s">
        <v>20</v>
      </c>
      <c r="H650" s="5" t="s">
        <v>27</v>
      </c>
      <c r="I650" s="5" t="s">
        <v>23</v>
      </c>
      <c r="J650" s="12">
        <v>0.06596685980999992</v>
      </c>
      <c r="K650" s="12">
        <v>0.08281593326999989</v>
      </c>
      <c r="L650" s="12">
        <v>0.05290933476999992</v>
      </c>
      <c r="M650" s="12">
        <v>0.05136604229195363</v>
      </c>
      <c r="N650" s="12">
        <v>0.055453930099999924</v>
      </c>
      <c r="O650" s="12">
        <v>0.06930220587999991</v>
      </c>
      <c r="P650" s="12">
        <v>0.06914000059999989</v>
      </c>
    </row>
    <row r="651" spans="1:16" ht="12.75" customHeight="1">
      <c r="A651" s="5" t="s">
        <v>377</v>
      </c>
      <c r="B651" s="5" t="s">
        <v>177</v>
      </c>
      <c r="C651" s="5" t="s">
        <v>178</v>
      </c>
      <c r="D651" s="5" t="s">
        <v>179</v>
      </c>
      <c r="E651" s="5" t="s">
        <v>18</v>
      </c>
      <c r="F651" s="5" t="s">
        <v>19</v>
      </c>
      <c r="G651" s="5" t="s">
        <v>20</v>
      </c>
      <c r="H651" s="5" t="s">
        <v>27</v>
      </c>
      <c r="I651" s="5" t="s">
        <v>24</v>
      </c>
      <c r="J651" s="12">
        <v>0.0001678573607142855</v>
      </c>
      <c r="K651" s="12">
        <v>0.0002107310249999997</v>
      </c>
      <c r="L651" s="12">
        <v>0.00013463156071428551</v>
      </c>
      <c r="M651" s="12">
        <v>0.00013070454337677404</v>
      </c>
      <c r="N651" s="12">
        <v>0.0001411064642857141</v>
      </c>
      <c r="O651" s="12">
        <v>0.00017634438571428545</v>
      </c>
      <c r="P651" s="12">
        <v>0.0001759316428571426</v>
      </c>
    </row>
    <row r="652" spans="1:16" ht="12.75" customHeight="1">
      <c r="A652" s="5" t="s">
        <v>379</v>
      </c>
      <c r="B652" s="5" t="s">
        <v>177</v>
      </c>
      <c r="C652" s="5" t="s">
        <v>178</v>
      </c>
      <c r="D652" s="5" t="s">
        <v>179</v>
      </c>
      <c r="E652" s="5" t="s">
        <v>18</v>
      </c>
      <c r="F652" s="5" t="s">
        <v>19</v>
      </c>
      <c r="G652" s="5" t="s">
        <v>20</v>
      </c>
      <c r="H652" s="5" t="s">
        <v>29</v>
      </c>
      <c r="I652" s="5" t="s">
        <v>22</v>
      </c>
      <c r="J652" s="12">
        <v>0.0003341898</v>
      </c>
      <c r="K652" s="12">
        <v>0.00041677335</v>
      </c>
      <c r="L652" s="12">
        <v>0.00025761645</v>
      </c>
      <c r="M652" s="12">
        <v>0.00023295195</v>
      </c>
      <c r="N652" s="12">
        <v>0.00032900175</v>
      </c>
      <c r="O652" s="12">
        <v>0.0003614058</v>
      </c>
      <c r="P652" s="12">
        <v>0.0003412206</v>
      </c>
    </row>
    <row r="653" spans="1:16" ht="12.75" customHeight="1">
      <c r="A653" s="5" t="s">
        <v>379</v>
      </c>
      <c r="B653" s="5" t="s">
        <v>177</v>
      </c>
      <c r="C653" s="5" t="s">
        <v>178</v>
      </c>
      <c r="D653" s="5" t="s">
        <v>179</v>
      </c>
      <c r="E653" s="5" t="s">
        <v>18</v>
      </c>
      <c r="F653" s="5" t="s">
        <v>19</v>
      </c>
      <c r="G653" s="5" t="s">
        <v>20</v>
      </c>
      <c r="H653" s="5" t="s">
        <v>29</v>
      </c>
      <c r="I653" s="5" t="s">
        <v>23</v>
      </c>
      <c r="J653" s="12">
        <v>0.1149836978304</v>
      </c>
      <c r="K653" s="12">
        <v>0.1433979760608</v>
      </c>
      <c r="L653" s="12">
        <v>0.0886373313696</v>
      </c>
      <c r="M653" s="12">
        <v>0.0801510896736</v>
      </c>
      <c r="N653" s="12">
        <v>0.113198660784</v>
      </c>
      <c r="O653" s="12">
        <v>0.12434782659839999</v>
      </c>
      <c r="P653" s="12">
        <v>0.1174027644288</v>
      </c>
    </row>
    <row r="654" spans="1:16" ht="12.75" customHeight="1">
      <c r="A654" s="5" t="s">
        <v>379</v>
      </c>
      <c r="B654" s="5" t="s">
        <v>177</v>
      </c>
      <c r="C654" s="5" t="s">
        <v>178</v>
      </c>
      <c r="D654" s="5" t="s">
        <v>179</v>
      </c>
      <c r="E654" s="5" t="s">
        <v>18</v>
      </c>
      <c r="F654" s="5" t="s">
        <v>19</v>
      </c>
      <c r="G654" s="5" t="s">
        <v>20</v>
      </c>
      <c r="H654" s="5" t="s">
        <v>29</v>
      </c>
      <c r="I654" s="5" t="s">
        <v>24</v>
      </c>
      <c r="J654" s="12">
        <v>0.00029599668</v>
      </c>
      <c r="K654" s="12">
        <v>0.00036914211</v>
      </c>
      <c r="L654" s="12">
        <v>0.00022817457</v>
      </c>
      <c r="M654" s="12">
        <v>0.00020632887</v>
      </c>
      <c r="N654" s="12">
        <v>0.00029140155</v>
      </c>
      <c r="O654" s="12">
        <v>0.00032010228</v>
      </c>
      <c r="P654" s="12">
        <v>0.00030222396</v>
      </c>
    </row>
    <row r="655" spans="1:16" ht="12.75" customHeight="1">
      <c r="A655" s="5" t="s">
        <v>379</v>
      </c>
      <c r="B655" s="5" t="s">
        <v>177</v>
      </c>
      <c r="C655" s="5" t="s">
        <v>178</v>
      </c>
      <c r="D655" s="5" t="s">
        <v>179</v>
      </c>
      <c r="E655" s="5" t="s">
        <v>18</v>
      </c>
      <c r="F655" s="5" t="s">
        <v>19</v>
      </c>
      <c r="G655" s="5" t="s">
        <v>20</v>
      </c>
      <c r="H655" s="5" t="s">
        <v>67</v>
      </c>
      <c r="I655" s="5" t="s">
        <v>22</v>
      </c>
      <c r="J655" s="12">
        <v>0.005321622111193798</v>
      </c>
      <c r="K655" s="12">
        <v>0.0042314622663219776</v>
      </c>
      <c r="L655" s="12">
        <v>0.003067943027136714</v>
      </c>
      <c r="M655" s="12">
        <v>0.004925340080626924</v>
      </c>
      <c r="N655" s="12">
        <v>0.006433961021234001</v>
      </c>
      <c r="O655" s="12">
        <v>0.007710386988782374</v>
      </c>
      <c r="P655" s="12">
        <v>0.007139494694413058</v>
      </c>
    </row>
    <row r="656" spans="1:16" ht="12.75" customHeight="1">
      <c r="A656" s="5" t="s">
        <v>379</v>
      </c>
      <c r="B656" s="5" t="s">
        <v>177</v>
      </c>
      <c r="C656" s="5" t="s">
        <v>178</v>
      </c>
      <c r="D656" s="5" t="s">
        <v>179</v>
      </c>
      <c r="E656" s="5" t="s">
        <v>18</v>
      </c>
      <c r="F656" s="5" t="s">
        <v>19</v>
      </c>
      <c r="G656" s="5" t="s">
        <v>20</v>
      </c>
      <c r="H656" s="5" t="s">
        <v>67</v>
      </c>
      <c r="I656" s="5" t="s">
        <v>23</v>
      </c>
      <c r="J656" s="12">
        <v>3.192170462009219</v>
      </c>
      <c r="K656" s="12">
        <v>2.538239013485581</v>
      </c>
      <c r="L656" s="12">
        <v>1.8403029951625056</v>
      </c>
      <c r="M656" s="12">
        <v>2.9544610256439907</v>
      </c>
      <c r="N656" s="12">
        <v>3.859406003763483</v>
      </c>
      <c r="O656" s="12">
        <v>4.6250690263179735</v>
      </c>
      <c r="P656" s="12">
        <v>4.282619772876792</v>
      </c>
    </row>
    <row r="657" spans="1:16" ht="12.75" customHeight="1">
      <c r="A657" s="5" t="s">
        <v>379</v>
      </c>
      <c r="B657" s="5" t="s">
        <v>177</v>
      </c>
      <c r="C657" s="5" t="s">
        <v>178</v>
      </c>
      <c r="D657" s="5" t="s">
        <v>179</v>
      </c>
      <c r="E657" s="5" t="s">
        <v>18</v>
      </c>
      <c r="F657" s="5" t="s">
        <v>19</v>
      </c>
      <c r="G657" s="5" t="s">
        <v>20</v>
      </c>
      <c r="H657" s="5" t="s">
        <v>67</v>
      </c>
      <c r="I657" s="5" t="s">
        <v>24</v>
      </c>
      <c r="J657" s="12">
        <v>0.0015711455756857882</v>
      </c>
      <c r="K657" s="12">
        <v>0.001249288859580774</v>
      </c>
      <c r="L657" s="12">
        <v>0.0009057736556308392</v>
      </c>
      <c r="M657" s="12">
        <v>0.0014541480238041392</v>
      </c>
      <c r="N657" s="12">
        <v>0.0018995503967452769</v>
      </c>
      <c r="O657" s="12">
        <v>0.0022763999681167007</v>
      </c>
      <c r="P657" s="12">
        <v>0.0021078508145409985</v>
      </c>
    </row>
    <row r="658" spans="1:16" ht="12.75" customHeight="1">
      <c r="A658" s="5" t="s">
        <v>378</v>
      </c>
      <c r="B658" s="5" t="s">
        <v>177</v>
      </c>
      <c r="C658" s="5" t="s">
        <v>178</v>
      </c>
      <c r="D658" s="5" t="s">
        <v>179</v>
      </c>
      <c r="E658" s="5" t="s">
        <v>18</v>
      </c>
      <c r="F658" s="5" t="s">
        <v>19</v>
      </c>
      <c r="G658" s="5" t="s">
        <v>20</v>
      </c>
      <c r="H658" s="5" t="s">
        <v>26</v>
      </c>
      <c r="I658" s="5" t="s">
        <v>22</v>
      </c>
      <c r="J658" s="12">
        <v>0.05534655000000002</v>
      </c>
      <c r="K658" s="12">
        <v>0.054165824999999966</v>
      </c>
      <c r="L658" s="12">
        <v>0.05438958</v>
      </c>
      <c r="M658" s="12">
        <v>0.05267093999999999</v>
      </c>
      <c r="N658" s="12">
        <v>0.05407300500000002</v>
      </c>
      <c r="O658" s="12">
        <v>0.05129103000000012</v>
      </c>
      <c r="P658" s="12">
        <v>0.052369194605351714</v>
      </c>
    </row>
    <row r="659" spans="1:16" ht="12.75" customHeight="1">
      <c r="A659" s="5" t="s">
        <v>378</v>
      </c>
      <c r="B659" s="5" t="s">
        <v>177</v>
      </c>
      <c r="C659" s="5" t="s">
        <v>178</v>
      </c>
      <c r="D659" s="5" t="s">
        <v>179</v>
      </c>
      <c r="E659" s="5" t="s">
        <v>18</v>
      </c>
      <c r="F659" s="5" t="s">
        <v>19</v>
      </c>
      <c r="G659" s="5" t="s">
        <v>20</v>
      </c>
      <c r="H659" s="5" t="s">
        <v>26</v>
      </c>
      <c r="I659" s="5" t="s">
        <v>23</v>
      </c>
      <c r="J659" s="12">
        <v>28.44812670000001</v>
      </c>
      <c r="K659" s="12">
        <v>27.27378254999999</v>
      </c>
      <c r="L659" s="12">
        <v>27.95624412</v>
      </c>
      <c r="M659" s="12">
        <v>26.52107235999999</v>
      </c>
      <c r="N659" s="12">
        <v>27.22704547000001</v>
      </c>
      <c r="O659" s="12">
        <v>25.82625482000006</v>
      </c>
      <c r="P659" s="12">
        <v>26.36913636938043</v>
      </c>
    </row>
    <row r="660" spans="1:16" ht="12.75" customHeight="1">
      <c r="A660" s="5" t="s">
        <v>378</v>
      </c>
      <c r="B660" s="5" t="s">
        <v>177</v>
      </c>
      <c r="C660" s="5" t="s">
        <v>178</v>
      </c>
      <c r="D660" s="5" t="s">
        <v>179</v>
      </c>
      <c r="E660" s="5" t="s">
        <v>18</v>
      </c>
      <c r="F660" s="5" t="s">
        <v>19</v>
      </c>
      <c r="G660" s="5" t="s">
        <v>20</v>
      </c>
      <c r="H660" s="5" t="s">
        <v>26</v>
      </c>
      <c r="I660" s="5" t="s">
        <v>24</v>
      </c>
      <c r="J660" s="12">
        <v>0.016340410000000007</v>
      </c>
      <c r="K660" s="12">
        <v>0.01599181499999999</v>
      </c>
      <c r="L660" s="12">
        <v>0.016057876</v>
      </c>
      <c r="M660" s="12">
        <v>0.015550467999999996</v>
      </c>
      <c r="N660" s="12">
        <v>0.015964411000000008</v>
      </c>
      <c r="O660" s="12">
        <v>0.015143066000000037</v>
      </c>
      <c r="P660" s="12">
        <v>0.01546138126443717</v>
      </c>
    </row>
    <row r="661" spans="1:16" ht="12.75" customHeight="1">
      <c r="A661" s="5" t="s">
        <v>379</v>
      </c>
      <c r="B661" s="5" t="s">
        <v>177</v>
      </c>
      <c r="C661" s="5" t="s">
        <v>178</v>
      </c>
      <c r="D661" s="5" t="s">
        <v>179</v>
      </c>
      <c r="E661" s="5" t="s">
        <v>18</v>
      </c>
      <c r="F661" s="5" t="s">
        <v>19</v>
      </c>
      <c r="G661" s="5" t="s">
        <v>20</v>
      </c>
      <c r="H661" s="5" t="s">
        <v>124</v>
      </c>
      <c r="I661" s="5" t="s">
        <v>22</v>
      </c>
      <c r="J661" s="12">
        <v>0.249738600888</v>
      </c>
      <c r="K661" s="12">
        <v>0.281567839833</v>
      </c>
      <c r="L661" s="12">
        <v>0.17285530241699998</v>
      </c>
      <c r="M661" s="12">
        <v>0.168086261574</v>
      </c>
      <c r="N661" s="12">
        <v>0.169715137158</v>
      </c>
      <c r="O661" s="12">
        <v>0.17843658777</v>
      </c>
      <c r="P661" s="12">
        <v>0.172079328834</v>
      </c>
    </row>
    <row r="662" spans="1:16" ht="12.75" customHeight="1">
      <c r="A662" s="5" t="s">
        <v>379</v>
      </c>
      <c r="B662" s="5" t="s">
        <v>177</v>
      </c>
      <c r="C662" s="5" t="s">
        <v>178</v>
      </c>
      <c r="D662" s="5" t="s">
        <v>179</v>
      </c>
      <c r="E662" s="5" t="s">
        <v>18</v>
      </c>
      <c r="F662" s="5" t="s">
        <v>19</v>
      </c>
      <c r="G662" s="5" t="s">
        <v>20</v>
      </c>
      <c r="H662" s="5" t="s">
        <v>124</v>
      </c>
      <c r="I662" s="5" t="s">
        <v>24</v>
      </c>
      <c r="J662" s="12">
        <v>0.049154899222399996</v>
      </c>
      <c r="K662" s="12">
        <v>0.055419701808399995</v>
      </c>
      <c r="L662" s="12">
        <v>0.034022313491599995</v>
      </c>
      <c r="M662" s="12">
        <v>0.0330836451352</v>
      </c>
      <c r="N662" s="12">
        <v>0.0334042492184</v>
      </c>
      <c r="O662" s="12">
        <v>0.035120852196</v>
      </c>
      <c r="P662" s="12">
        <v>0.0338695821832</v>
      </c>
    </row>
    <row r="663" spans="1:16" ht="12.75" customHeight="1">
      <c r="A663" s="5" t="s">
        <v>378</v>
      </c>
      <c r="B663" s="5" t="s">
        <v>180</v>
      </c>
      <c r="C663" s="5" t="s">
        <v>181</v>
      </c>
      <c r="D663" s="5" t="s">
        <v>182</v>
      </c>
      <c r="E663" s="5" t="s">
        <v>183</v>
      </c>
      <c r="F663" s="5" t="s">
        <v>19</v>
      </c>
      <c r="G663" s="5" t="s">
        <v>20</v>
      </c>
      <c r="H663" s="5" t="s">
        <v>26</v>
      </c>
      <c r="I663" s="5" t="s">
        <v>22</v>
      </c>
      <c r="J663" s="12">
        <v>0.00176558673883987</v>
      </c>
      <c r="K663" s="12">
        <v>0.0012535673088470102</v>
      </c>
      <c r="L663" s="12">
        <v>0.001593208165938023</v>
      </c>
      <c r="M663" s="12">
        <v>0.0014596966760793537</v>
      </c>
      <c r="N663" s="12">
        <v>0.001421145472485188</v>
      </c>
      <c r="O663" s="12">
        <v>0.0011776984499390054</v>
      </c>
      <c r="P663" s="12">
        <v>0.0014531854975868706</v>
      </c>
    </row>
    <row r="664" spans="1:16" ht="12.75" customHeight="1">
      <c r="A664" s="5" t="s">
        <v>378</v>
      </c>
      <c r="B664" s="5" t="s">
        <v>180</v>
      </c>
      <c r="C664" s="5" t="s">
        <v>181</v>
      </c>
      <c r="D664" s="5" t="s">
        <v>182</v>
      </c>
      <c r="E664" s="5" t="s">
        <v>183</v>
      </c>
      <c r="F664" s="5" t="s">
        <v>19</v>
      </c>
      <c r="G664" s="5" t="s">
        <v>20</v>
      </c>
      <c r="H664" s="5" t="s">
        <v>26</v>
      </c>
      <c r="I664" s="5" t="s">
        <v>23</v>
      </c>
      <c r="J664" s="12">
        <v>0.9075115837636931</v>
      </c>
      <c r="K664" s="12">
        <v>0.6312009868451564</v>
      </c>
      <c r="L664" s="12">
        <v>0.8189089972921437</v>
      </c>
      <c r="M664" s="12">
        <v>0.7349920310887182</v>
      </c>
      <c r="N664" s="12">
        <v>0.7155805821932563</v>
      </c>
      <c r="O664" s="12">
        <v>0.5929992099835734</v>
      </c>
      <c r="P664" s="12">
        <v>0.731713497689694</v>
      </c>
    </row>
    <row r="665" spans="1:16" ht="12.75" customHeight="1">
      <c r="A665" s="5" t="s">
        <v>378</v>
      </c>
      <c r="B665" s="5" t="s">
        <v>180</v>
      </c>
      <c r="C665" s="5" t="s">
        <v>181</v>
      </c>
      <c r="D665" s="5" t="s">
        <v>182</v>
      </c>
      <c r="E665" s="5" t="s">
        <v>183</v>
      </c>
      <c r="F665" s="5" t="s">
        <v>19</v>
      </c>
      <c r="G665" s="5" t="s">
        <v>20</v>
      </c>
      <c r="H665" s="5" t="s">
        <v>26</v>
      </c>
      <c r="I665" s="5" t="s">
        <v>24</v>
      </c>
      <c r="J665" s="12">
        <v>0.0005212684657527235</v>
      </c>
      <c r="K665" s="12">
        <v>0.00037010082451673635</v>
      </c>
      <c r="L665" s="12">
        <v>0.00047037574422932095</v>
      </c>
      <c r="M665" s="12">
        <v>0.0004309580662710473</v>
      </c>
      <c r="N665" s="12">
        <v>0.00041957628235276986</v>
      </c>
      <c r="O665" s="12">
        <v>0.0003477014471248492</v>
      </c>
      <c r="P665" s="12">
        <v>0.0004290357183351714</v>
      </c>
    </row>
    <row r="666" spans="1:16" ht="12.75" customHeight="1">
      <c r="A666" s="5" t="s">
        <v>378</v>
      </c>
      <c r="B666" s="5" t="s">
        <v>180</v>
      </c>
      <c r="C666" s="5" t="s">
        <v>181</v>
      </c>
      <c r="D666" s="5" t="s">
        <v>182</v>
      </c>
      <c r="E666" s="5" t="s">
        <v>184</v>
      </c>
      <c r="F666" s="5" t="s">
        <v>19</v>
      </c>
      <c r="G666" s="5" t="s">
        <v>20</v>
      </c>
      <c r="H666" s="5" t="s">
        <v>26</v>
      </c>
      <c r="I666" s="5" t="s">
        <v>22</v>
      </c>
      <c r="J666" s="12">
        <v>0.00016586258447319387</v>
      </c>
      <c r="K666" s="12">
        <v>0.00015736366770721828</v>
      </c>
      <c r="L666" s="12">
        <v>0.0001788023509773422</v>
      </c>
      <c r="M666" s="12">
        <v>0.00015543921799835738</v>
      </c>
      <c r="N666" s="12">
        <v>0.00014572615215268137</v>
      </c>
      <c r="O666" s="12">
        <v>0.00013330774705978354</v>
      </c>
      <c r="P666" s="12">
        <v>0.0001401376352310286</v>
      </c>
    </row>
    <row r="667" spans="1:16" ht="12.75" customHeight="1">
      <c r="A667" s="5" t="s">
        <v>378</v>
      </c>
      <c r="B667" s="5" t="s">
        <v>180</v>
      </c>
      <c r="C667" s="5" t="s">
        <v>181</v>
      </c>
      <c r="D667" s="5" t="s">
        <v>182</v>
      </c>
      <c r="E667" s="5" t="s">
        <v>184</v>
      </c>
      <c r="F667" s="5" t="s">
        <v>19</v>
      </c>
      <c r="G667" s="5" t="s">
        <v>20</v>
      </c>
      <c r="H667" s="5" t="s">
        <v>26</v>
      </c>
      <c r="I667" s="5" t="s">
        <v>23</v>
      </c>
      <c r="J667" s="12">
        <v>0.08525336841922167</v>
      </c>
      <c r="K667" s="12">
        <v>0.07923635344457744</v>
      </c>
      <c r="L667" s="12">
        <v>0.09190440840235388</v>
      </c>
      <c r="M667" s="12">
        <v>0.07826734719593481</v>
      </c>
      <c r="N667" s="12">
        <v>0.0733765872791644</v>
      </c>
      <c r="O667" s="12">
        <v>0.06712362463857864</v>
      </c>
      <c r="P667" s="12">
        <v>0.07056263594918553</v>
      </c>
    </row>
    <row r="668" spans="1:16" ht="12.75" customHeight="1">
      <c r="A668" s="5" t="s">
        <v>378</v>
      </c>
      <c r="B668" s="5" t="s">
        <v>180</v>
      </c>
      <c r="C668" s="5" t="s">
        <v>181</v>
      </c>
      <c r="D668" s="5" t="s">
        <v>182</v>
      </c>
      <c r="E668" s="5" t="s">
        <v>184</v>
      </c>
      <c r="F668" s="5" t="s">
        <v>19</v>
      </c>
      <c r="G668" s="5" t="s">
        <v>20</v>
      </c>
      <c r="H668" s="5" t="s">
        <v>26</v>
      </c>
      <c r="I668" s="5" t="s">
        <v>24</v>
      </c>
      <c r="J668" s="12">
        <v>4.896895351113344E-05</v>
      </c>
      <c r="K668" s="12">
        <v>4.64597495135597E-05</v>
      </c>
      <c r="L668" s="12">
        <v>5.2789265526643884E-05</v>
      </c>
      <c r="M668" s="12">
        <v>4.5891578647134086E-05</v>
      </c>
      <c r="N668" s="12">
        <v>4.30239115879345E-05</v>
      </c>
      <c r="O668" s="12">
        <v>3.935752532241229E-05</v>
      </c>
      <c r="P668" s="12">
        <v>4.137396849677987E-05</v>
      </c>
    </row>
    <row r="669" spans="1:16" ht="12.75" customHeight="1">
      <c r="A669" s="5" t="s">
        <v>377</v>
      </c>
      <c r="B669" s="5" t="s">
        <v>180</v>
      </c>
      <c r="C669" s="5" t="s">
        <v>181</v>
      </c>
      <c r="D669" s="5" t="s">
        <v>182</v>
      </c>
      <c r="E669" s="5" t="s">
        <v>18</v>
      </c>
      <c r="F669" s="5" t="s">
        <v>19</v>
      </c>
      <c r="G669" s="5" t="s">
        <v>20</v>
      </c>
      <c r="H669" s="5" t="s">
        <v>27</v>
      </c>
      <c r="I669" s="5" t="s">
        <v>22</v>
      </c>
      <c r="J669" s="12">
        <v>0.00715793474999999</v>
      </c>
      <c r="K669" s="12">
        <v>0.00764799199999999</v>
      </c>
      <c r="L669" s="12">
        <v>0.008641474874999989</v>
      </c>
      <c r="M669" s="12">
        <v>0.008389414945844055</v>
      </c>
      <c r="N669" s="12">
        <v>0.009008362499999987</v>
      </c>
      <c r="O669" s="12">
        <v>0.009666470999999989</v>
      </c>
      <c r="P669" s="12">
        <v>0.010956184249999985</v>
      </c>
    </row>
    <row r="670" spans="1:16" ht="12.75" customHeight="1">
      <c r="A670" s="5" t="s">
        <v>377</v>
      </c>
      <c r="B670" s="5" t="s">
        <v>180</v>
      </c>
      <c r="C670" s="5" t="s">
        <v>181</v>
      </c>
      <c r="D670" s="5" t="s">
        <v>182</v>
      </c>
      <c r="E670" s="5" t="s">
        <v>18</v>
      </c>
      <c r="F670" s="5" t="s">
        <v>19</v>
      </c>
      <c r="G670" s="5" t="s">
        <v>20</v>
      </c>
      <c r="H670" s="5" t="s">
        <v>27</v>
      </c>
      <c r="I670" s="5" t="s">
        <v>23</v>
      </c>
      <c r="J670" s="12">
        <v>2.4915339277799964</v>
      </c>
      <c r="K670" s="12">
        <v>2.6621130553599968</v>
      </c>
      <c r="L670" s="12">
        <v>3.0079245744899956</v>
      </c>
      <c r="M670" s="12">
        <v>2.9201875543493996</v>
      </c>
      <c r="N670" s="12">
        <v>3.135630818999996</v>
      </c>
      <c r="O670" s="12">
        <v>3.3647052256799954</v>
      </c>
      <c r="P670" s="12">
        <v>3.8136286137399953</v>
      </c>
    </row>
    <row r="671" spans="1:16" ht="12.75" customHeight="1">
      <c r="A671" s="5" t="s">
        <v>377</v>
      </c>
      <c r="B671" s="5" t="s">
        <v>180</v>
      </c>
      <c r="C671" s="5" t="s">
        <v>181</v>
      </c>
      <c r="D671" s="5" t="s">
        <v>182</v>
      </c>
      <c r="E671" s="5" t="s">
        <v>18</v>
      </c>
      <c r="F671" s="5" t="s">
        <v>19</v>
      </c>
      <c r="G671" s="5" t="s">
        <v>20</v>
      </c>
      <c r="H671" s="5" t="s">
        <v>27</v>
      </c>
      <c r="I671" s="5" t="s">
        <v>24</v>
      </c>
      <c r="J671" s="12">
        <v>0.006339885064285704</v>
      </c>
      <c r="K671" s="12">
        <v>0.0067739357714285625</v>
      </c>
      <c r="L671" s="12">
        <v>0.00765387774642856</v>
      </c>
      <c r="M671" s="12">
        <v>0.007430624666319022</v>
      </c>
      <c r="N671" s="12">
        <v>0.007978835357142847</v>
      </c>
      <c r="O671" s="12">
        <v>0.008561731457142846</v>
      </c>
      <c r="P671" s="12">
        <v>0.009704048907142843</v>
      </c>
    </row>
    <row r="672" spans="1:16" ht="12.75" customHeight="1">
      <c r="A672" s="5" t="s">
        <v>376</v>
      </c>
      <c r="B672" s="5" t="s">
        <v>180</v>
      </c>
      <c r="C672" s="5" t="s">
        <v>181</v>
      </c>
      <c r="D672" s="5" t="s">
        <v>182</v>
      </c>
      <c r="E672" s="5" t="s">
        <v>18</v>
      </c>
      <c r="F672" s="5" t="s">
        <v>19</v>
      </c>
      <c r="G672" s="5" t="s">
        <v>20</v>
      </c>
      <c r="H672" s="5" t="s">
        <v>365</v>
      </c>
      <c r="I672" s="5" t="s">
        <v>22</v>
      </c>
      <c r="J672" s="12">
        <v>2.376063021472512E-06</v>
      </c>
      <c r="K672" s="12">
        <v>3.925964526528267E-06</v>
      </c>
      <c r="L672" s="12">
        <v>4.906962123568545E-06</v>
      </c>
      <c r="M672" s="12">
        <v>2.939705744681851E-05</v>
      </c>
      <c r="N672" s="12">
        <v>5.607021582523374E-05</v>
      </c>
      <c r="O672" s="12">
        <v>5.9507904578643074E-05</v>
      </c>
      <c r="P672" s="12">
        <v>6.466487292606951E-05</v>
      </c>
    </row>
    <row r="673" spans="1:16" ht="12.75" customHeight="1">
      <c r="A673" s="5" t="s">
        <v>376</v>
      </c>
      <c r="B673" s="5" t="s">
        <v>180</v>
      </c>
      <c r="C673" s="5" t="s">
        <v>181</v>
      </c>
      <c r="D673" s="5" t="s">
        <v>182</v>
      </c>
      <c r="E673" s="5" t="s">
        <v>18</v>
      </c>
      <c r="F673" s="5" t="s">
        <v>19</v>
      </c>
      <c r="G673" s="5" t="s">
        <v>20</v>
      </c>
      <c r="H673" s="5" t="s">
        <v>365</v>
      </c>
      <c r="I673" s="5" t="s">
        <v>23</v>
      </c>
      <c r="J673" s="12">
        <v>0.0007672243655064855</v>
      </c>
      <c r="K673" s="12">
        <v>0.0012676833971347866</v>
      </c>
      <c r="L673" s="12">
        <v>0.0015844448854248488</v>
      </c>
      <c r="M673" s="12">
        <v>0.009492230864068417</v>
      </c>
      <c r="N673" s="12">
        <v>0.01810492203765999</v>
      </c>
      <c r="O673" s="12">
        <v>0.019214942499578856</v>
      </c>
      <c r="P673" s="12">
        <v>0.02088011372295798</v>
      </c>
    </row>
    <row r="674" spans="1:16" ht="12.75" customHeight="1">
      <c r="A674" s="5" t="s">
        <v>376</v>
      </c>
      <c r="B674" s="5" t="s">
        <v>180</v>
      </c>
      <c r="C674" s="5" t="s">
        <v>181</v>
      </c>
      <c r="D674" s="5" t="s">
        <v>182</v>
      </c>
      <c r="E674" s="5" t="s">
        <v>18</v>
      </c>
      <c r="F674" s="5" t="s">
        <v>19</v>
      </c>
      <c r="G674" s="5" t="s">
        <v>20</v>
      </c>
      <c r="H674" s="5" t="s">
        <v>365</v>
      </c>
      <c r="I674" s="5" t="s">
        <v>24</v>
      </c>
      <c r="J674" s="12">
        <v>2.1045129618756527E-06</v>
      </c>
      <c r="K674" s="12">
        <v>3.477282866353608E-06</v>
      </c>
      <c r="L674" s="12">
        <v>4.346166452303568E-06</v>
      </c>
      <c r="M674" s="12">
        <v>2.603739373861068E-05</v>
      </c>
      <c r="N674" s="12">
        <v>4.966219115949275E-05</v>
      </c>
      <c r="O674" s="12">
        <v>5.270700119822672E-05</v>
      </c>
      <c r="P674" s="12">
        <v>5.727460173451871E-05</v>
      </c>
    </row>
    <row r="675" spans="1:16" ht="12.75" customHeight="1">
      <c r="A675" s="5" t="s">
        <v>376</v>
      </c>
      <c r="B675" s="5" t="s">
        <v>180</v>
      </c>
      <c r="C675" s="5" t="s">
        <v>181</v>
      </c>
      <c r="D675" s="5" t="s">
        <v>182</v>
      </c>
      <c r="E675" s="5" t="s">
        <v>18</v>
      </c>
      <c r="F675" s="5" t="s">
        <v>19</v>
      </c>
      <c r="G675" s="5" t="s">
        <v>20</v>
      </c>
      <c r="H675" s="5" t="s">
        <v>114</v>
      </c>
      <c r="I675" s="5" t="s">
        <v>22</v>
      </c>
      <c r="J675" s="12">
        <v>0.0009054109944073308</v>
      </c>
      <c r="K675" s="12">
        <v>0.0011126835147757135</v>
      </c>
      <c r="L675" s="12">
        <v>0.0011868008816361022</v>
      </c>
      <c r="M675" s="12">
        <v>0.0011860941021586417</v>
      </c>
      <c r="N675" s="12">
        <v>0.0014822980854628952</v>
      </c>
      <c r="O675" s="12">
        <v>0.001477615375331399</v>
      </c>
      <c r="P675" s="12">
        <v>0.0016120269071416406</v>
      </c>
    </row>
    <row r="676" spans="1:16" ht="12.75" customHeight="1">
      <c r="A676" s="5" t="s">
        <v>376</v>
      </c>
      <c r="B676" s="5" t="s">
        <v>180</v>
      </c>
      <c r="C676" s="5" t="s">
        <v>181</v>
      </c>
      <c r="D676" s="5" t="s">
        <v>182</v>
      </c>
      <c r="E676" s="5" t="s">
        <v>18</v>
      </c>
      <c r="F676" s="5" t="s">
        <v>19</v>
      </c>
      <c r="G676" s="5" t="s">
        <v>20</v>
      </c>
      <c r="H676" s="5" t="s">
        <v>114</v>
      </c>
      <c r="I676" s="5" t="s">
        <v>23</v>
      </c>
      <c r="J676" s="12">
        <v>0.30574148404796114</v>
      </c>
      <c r="K676" s="12">
        <v>0.37573379513235744</v>
      </c>
      <c r="L676" s="12">
        <v>0.4009691550099117</v>
      </c>
      <c r="M676" s="12">
        <v>0.40031617292379706</v>
      </c>
      <c r="N676" s="12">
        <v>0.5002873681142469</v>
      </c>
      <c r="O676" s="12">
        <v>0.49870691628050073</v>
      </c>
      <c r="P676" s="12">
        <v>0.5440718750246464</v>
      </c>
    </row>
    <row r="677" spans="1:16" ht="12.75" customHeight="1">
      <c r="A677" s="5" t="s">
        <v>376</v>
      </c>
      <c r="B677" s="5" t="s">
        <v>180</v>
      </c>
      <c r="C677" s="5" t="s">
        <v>181</v>
      </c>
      <c r="D677" s="5" t="s">
        <v>182</v>
      </c>
      <c r="E677" s="5" t="s">
        <v>18</v>
      </c>
      <c r="F677" s="5" t="s">
        <v>19</v>
      </c>
      <c r="G677" s="5" t="s">
        <v>20</v>
      </c>
      <c r="H677" s="5" t="s">
        <v>114</v>
      </c>
      <c r="I677" s="5" t="s">
        <v>24</v>
      </c>
      <c r="J677" s="12">
        <v>0.0008019354521893502</v>
      </c>
      <c r="K677" s="12">
        <v>0.000985519684515632</v>
      </c>
      <c r="L677" s="12">
        <v>0.001051166495163405</v>
      </c>
      <c r="M677" s="12">
        <v>0.0010505404904833683</v>
      </c>
      <c r="N677" s="12">
        <v>0.0013128925899814218</v>
      </c>
      <c r="O677" s="12">
        <v>0.001308745046722096</v>
      </c>
      <c r="P677" s="12">
        <v>0.0014277952606111673</v>
      </c>
    </row>
    <row r="678" spans="1:16" ht="12.75" customHeight="1">
      <c r="A678" s="5" t="s">
        <v>379</v>
      </c>
      <c r="B678" s="5" t="s">
        <v>180</v>
      </c>
      <c r="C678" s="5" t="s">
        <v>181</v>
      </c>
      <c r="D678" s="5" t="s">
        <v>182</v>
      </c>
      <c r="E678" s="5" t="s">
        <v>18</v>
      </c>
      <c r="F678" s="5" t="s">
        <v>19</v>
      </c>
      <c r="G678" s="5" t="s">
        <v>20</v>
      </c>
      <c r="H678" s="5" t="s">
        <v>29</v>
      </c>
      <c r="I678" s="5" t="s">
        <v>22</v>
      </c>
      <c r="J678" s="12">
        <v>1.822905E-05</v>
      </c>
      <c r="K678" s="12">
        <v>1.363635E-05</v>
      </c>
      <c r="L678" s="12">
        <v>8.07975E-06</v>
      </c>
      <c r="M678" s="12">
        <v>9.95085E-06</v>
      </c>
      <c r="N678" s="12">
        <v>1.37781E-05</v>
      </c>
      <c r="O678" s="12">
        <v>1.33245E-05</v>
      </c>
      <c r="P678" s="12">
        <v>2.09223E-05</v>
      </c>
    </row>
    <row r="679" spans="1:16" ht="12.75" customHeight="1">
      <c r="A679" s="5" t="s">
        <v>379</v>
      </c>
      <c r="B679" s="5" t="s">
        <v>180</v>
      </c>
      <c r="C679" s="5" t="s">
        <v>181</v>
      </c>
      <c r="D679" s="5" t="s">
        <v>182</v>
      </c>
      <c r="E679" s="5" t="s">
        <v>18</v>
      </c>
      <c r="F679" s="5" t="s">
        <v>19</v>
      </c>
      <c r="G679" s="5" t="s">
        <v>20</v>
      </c>
      <c r="H679" s="5" t="s">
        <v>29</v>
      </c>
      <c r="I679" s="5" t="s">
        <v>23</v>
      </c>
      <c r="J679" s="12">
        <v>0.006272015414399999</v>
      </c>
      <c r="K679" s="12">
        <v>0.0046918186848</v>
      </c>
      <c r="L679" s="12">
        <v>0.002779975728</v>
      </c>
      <c r="M679" s="12">
        <v>0.0034237595808000003</v>
      </c>
      <c r="N679" s="12">
        <v>0.0047405901888</v>
      </c>
      <c r="O679" s="12">
        <v>0.004584521376</v>
      </c>
      <c r="P679" s="12">
        <v>0.0071986739904</v>
      </c>
    </row>
    <row r="680" spans="1:16" ht="12.75" customHeight="1">
      <c r="A680" s="5" t="s">
        <v>379</v>
      </c>
      <c r="B680" s="5" t="s">
        <v>180</v>
      </c>
      <c r="C680" s="5" t="s">
        <v>181</v>
      </c>
      <c r="D680" s="5" t="s">
        <v>182</v>
      </c>
      <c r="E680" s="5" t="s">
        <v>18</v>
      </c>
      <c r="F680" s="5" t="s">
        <v>19</v>
      </c>
      <c r="G680" s="5" t="s">
        <v>20</v>
      </c>
      <c r="H680" s="5" t="s">
        <v>29</v>
      </c>
      <c r="I680" s="5" t="s">
        <v>24</v>
      </c>
      <c r="J680" s="12">
        <v>1.614573E-05</v>
      </c>
      <c r="K680" s="12">
        <v>1.207791E-05</v>
      </c>
      <c r="L680" s="12">
        <v>7.15635E-06</v>
      </c>
      <c r="M680" s="12">
        <v>8.81361E-06</v>
      </c>
      <c r="N680" s="12">
        <v>1.220346E-05</v>
      </c>
      <c r="O680" s="12">
        <v>1.18017E-05</v>
      </c>
      <c r="P680" s="12">
        <v>1.853118E-05</v>
      </c>
    </row>
    <row r="681" spans="1:16" ht="12.75" customHeight="1">
      <c r="A681" s="5" t="s">
        <v>378</v>
      </c>
      <c r="B681" s="5" t="s">
        <v>180</v>
      </c>
      <c r="C681" s="5" t="s">
        <v>181</v>
      </c>
      <c r="D681" s="5" t="s">
        <v>182</v>
      </c>
      <c r="E681" s="5" t="s">
        <v>18</v>
      </c>
      <c r="F681" s="5" t="s">
        <v>19</v>
      </c>
      <c r="G681" s="5" t="s">
        <v>20</v>
      </c>
      <c r="H681" s="5" t="s">
        <v>26</v>
      </c>
      <c r="I681" s="5" t="s">
        <v>22</v>
      </c>
      <c r="J681" s="12">
        <v>9.071310147515775E-06</v>
      </c>
      <c r="K681" s="12">
        <v>7.150296672723606E-05</v>
      </c>
      <c r="L681" s="12">
        <v>8.062245023708138E-05</v>
      </c>
      <c r="M681" s="12">
        <v>6.324838976030381E-05</v>
      </c>
      <c r="N681" s="12">
        <v>6.1533948870124E-05</v>
      </c>
      <c r="O681" s="12">
        <v>6.43161840660493E-05</v>
      </c>
      <c r="P681" s="12">
        <v>3.5247778181510975E-06</v>
      </c>
    </row>
    <row r="682" spans="1:16" ht="12.75" customHeight="1">
      <c r="A682" s="5" t="s">
        <v>378</v>
      </c>
      <c r="B682" s="5" t="s">
        <v>180</v>
      </c>
      <c r="C682" s="5" t="s">
        <v>181</v>
      </c>
      <c r="D682" s="5" t="s">
        <v>182</v>
      </c>
      <c r="E682" s="5" t="s">
        <v>18</v>
      </c>
      <c r="F682" s="5" t="s">
        <v>19</v>
      </c>
      <c r="G682" s="5" t="s">
        <v>20</v>
      </c>
      <c r="H682" s="5" t="s">
        <v>26</v>
      </c>
      <c r="I682" s="5" t="s">
        <v>23</v>
      </c>
      <c r="J682" s="12">
        <v>0.004662653415823109</v>
      </c>
      <c r="K682" s="12">
        <v>0.0360034461987521</v>
      </c>
      <c r="L682" s="12">
        <v>0.041439939421859834</v>
      </c>
      <c r="M682" s="12">
        <v>0.03184707015835488</v>
      </c>
      <c r="N682" s="12">
        <v>0.030983808350128147</v>
      </c>
      <c r="O682" s="12">
        <v>0.032384730014971684</v>
      </c>
      <c r="P682" s="12">
        <v>0.0017748095547204619</v>
      </c>
    </row>
    <row r="683" spans="1:16" ht="12.75" customHeight="1">
      <c r="A683" s="5" t="s">
        <v>378</v>
      </c>
      <c r="B683" s="5" t="s">
        <v>180</v>
      </c>
      <c r="C683" s="5" t="s">
        <v>181</v>
      </c>
      <c r="D683" s="5" t="s">
        <v>182</v>
      </c>
      <c r="E683" s="5" t="s">
        <v>18</v>
      </c>
      <c r="F683" s="5" t="s">
        <v>19</v>
      </c>
      <c r="G683" s="5" t="s">
        <v>20</v>
      </c>
      <c r="H683" s="5" t="s">
        <v>26</v>
      </c>
      <c r="I683" s="5" t="s">
        <v>24</v>
      </c>
      <c r="J683" s="12">
        <v>2.6781963292665627E-06</v>
      </c>
      <c r="K683" s="12">
        <v>2.111039970042208E-05</v>
      </c>
      <c r="L683" s="12">
        <v>2.380281864142403E-05</v>
      </c>
      <c r="M683" s="12">
        <v>1.8673334119708747E-05</v>
      </c>
      <c r="N683" s="12">
        <v>1.816716585689375E-05</v>
      </c>
      <c r="O683" s="12">
        <v>1.898858767664313E-05</v>
      </c>
      <c r="P683" s="12">
        <v>1.040648689168419E-06</v>
      </c>
    </row>
    <row r="684" spans="1:16" ht="12.75" customHeight="1">
      <c r="A684" s="5"/>
      <c r="B684" s="5" t="s">
        <v>185</v>
      </c>
      <c r="C684" s="5" t="s">
        <v>62</v>
      </c>
      <c r="D684" s="5" t="s">
        <v>76</v>
      </c>
      <c r="E684" s="5" t="s">
        <v>79</v>
      </c>
      <c r="F684" s="5" t="s">
        <v>186</v>
      </c>
      <c r="G684" s="5" t="s">
        <v>187</v>
      </c>
      <c r="H684" s="5" t="s">
        <v>188</v>
      </c>
      <c r="I684" s="5" t="s">
        <v>22</v>
      </c>
      <c r="J684" s="12">
        <v>0.022735849120362</v>
      </c>
      <c r="K684" s="12">
        <v>0.027135669730197</v>
      </c>
      <c r="L684" s="12">
        <v>0.015581664879626998</v>
      </c>
      <c r="M684" s="12">
        <v>0.013064188899488998</v>
      </c>
      <c r="N684" s="12">
        <v>0.011067836340183</v>
      </c>
      <c r="O684" s="12">
        <v>0.013030028015697</v>
      </c>
      <c r="P684" s="12">
        <v>0.011345883252186</v>
      </c>
    </row>
    <row r="685" spans="1:16" ht="12.75" customHeight="1">
      <c r="A685" s="5"/>
      <c r="B685" s="5" t="s">
        <v>185</v>
      </c>
      <c r="C685" s="5" t="s">
        <v>62</v>
      </c>
      <c r="D685" s="5" t="s">
        <v>76</v>
      </c>
      <c r="E685" s="5" t="s">
        <v>113</v>
      </c>
      <c r="F685" s="5" t="s">
        <v>186</v>
      </c>
      <c r="G685" s="5" t="s">
        <v>187</v>
      </c>
      <c r="H685" s="5" t="s">
        <v>188</v>
      </c>
      <c r="I685" s="5" t="s">
        <v>22</v>
      </c>
      <c r="J685" s="12">
        <v>0.002992906581</v>
      </c>
      <c r="K685" s="12">
        <v>0.00339139269</v>
      </c>
      <c r="L685" s="12">
        <v>0.005819804361</v>
      </c>
      <c r="M685" s="12">
        <v>0.005861121105</v>
      </c>
      <c r="N685" s="12">
        <v>0.005943826854</v>
      </c>
      <c r="O685" s="12">
        <v>0.005998494978</v>
      </c>
      <c r="P685" s="12">
        <v>0.006069163191</v>
      </c>
    </row>
    <row r="686" spans="1:16" ht="12.75" customHeight="1">
      <c r="A686" s="5"/>
      <c r="B686" s="5" t="s">
        <v>185</v>
      </c>
      <c r="C686" s="5" t="s">
        <v>62</v>
      </c>
      <c r="D686" s="5" t="s">
        <v>76</v>
      </c>
      <c r="E686" s="5" t="s">
        <v>99</v>
      </c>
      <c r="F686" s="5" t="s">
        <v>186</v>
      </c>
      <c r="G686" s="5" t="s">
        <v>187</v>
      </c>
      <c r="H686" s="5" t="s">
        <v>188</v>
      </c>
      <c r="I686" s="5" t="s">
        <v>22</v>
      </c>
      <c r="J686" s="12">
        <v>2.8257629463E-05</v>
      </c>
      <c r="K686" s="12">
        <v>5.1258415635E-05</v>
      </c>
      <c r="L686" s="12">
        <v>6.813519447000001E-06</v>
      </c>
      <c r="M686" s="12">
        <v>5.18553546E-06</v>
      </c>
      <c r="N686" s="12">
        <v>2.5013191161E-05</v>
      </c>
      <c r="O686" s="12">
        <v>2.5690471317E-05</v>
      </c>
      <c r="P686" s="12">
        <v>3.0646996401E-05</v>
      </c>
    </row>
    <row r="687" spans="1:16" ht="12.75" customHeight="1">
      <c r="A687" s="5"/>
      <c r="B687" s="5" t="s">
        <v>185</v>
      </c>
      <c r="C687" s="5" t="s">
        <v>62</v>
      </c>
      <c r="D687" s="5" t="s">
        <v>76</v>
      </c>
      <c r="E687" s="5" t="s">
        <v>85</v>
      </c>
      <c r="F687" s="5" t="s">
        <v>186</v>
      </c>
      <c r="G687" s="5" t="s">
        <v>187</v>
      </c>
      <c r="H687" s="5" t="s">
        <v>188</v>
      </c>
      <c r="I687" s="5" t="s">
        <v>22</v>
      </c>
      <c r="J687" s="12">
        <v>0.01061117088129</v>
      </c>
      <c r="K687" s="12">
        <v>0.010949010408</v>
      </c>
      <c r="L687" s="12">
        <v>0.007376471224205998</v>
      </c>
      <c r="M687" s="12">
        <v>0.007086454581789288</v>
      </c>
      <c r="N687" s="12">
        <v>0.006781840740012288</v>
      </c>
      <c r="O687" s="12">
        <v>0.007118314695660001</v>
      </c>
      <c r="P687" s="12">
        <v>0.006650615362356</v>
      </c>
    </row>
    <row r="688" spans="1:16" ht="12.75" customHeight="1">
      <c r="A688" s="5"/>
      <c r="B688" s="5" t="s">
        <v>185</v>
      </c>
      <c r="C688" s="5" t="s">
        <v>62</v>
      </c>
      <c r="D688" s="5" t="s">
        <v>76</v>
      </c>
      <c r="E688" s="5" t="s">
        <v>18</v>
      </c>
      <c r="F688" s="5" t="s">
        <v>186</v>
      </c>
      <c r="G688" s="5" t="s">
        <v>187</v>
      </c>
      <c r="H688" s="5" t="s">
        <v>188</v>
      </c>
      <c r="I688" s="5" t="s">
        <v>22</v>
      </c>
      <c r="J688" s="12">
        <v>0.043186634961897</v>
      </c>
      <c r="K688" s="12">
        <v>0.060114402332439</v>
      </c>
      <c r="L688" s="12">
        <v>0.030805464144546</v>
      </c>
      <c r="M688" s="12">
        <v>0.035126237274849</v>
      </c>
      <c r="N688" s="12">
        <v>0.03137386763189699</v>
      </c>
      <c r="O688" s="12">
        <v>0.035826400440138004</v>
      </c>
      <c r="P688" s="12">
        <v>0.031072140001056004</v>
      </c>
    </row>
    <row r="689" spans="1:16" ht="12.75" customHeight="1">
      <c r="A689" s="5"/>
      <c r="B689" s="5" t="s">
        <v>185</v>
      </c>
      <c r="C689" s="5" t="s">
        <v>62</v>
      </c>
      <c r="D689" s="5" t="s">
        <v>76</v>
      </c>
      <c r="E689" s="5" t="s">
        <v>121</v>
      </c>
      <c r="F689" s="5" t="s">
        <v>186</v>
      </c>
      <c r="G689" s="5" t="s">
        <v>187</v>
      </c>
      <c r="H689" s="5" t="s">
        <v>188</v>
      </c>
      <c r="I689" s="5" t="s">
        <v>22</v>
      </c>
      <c r="J689" s="12">
        <v>0.005315512943664</v>
      </c>
      <c r="K689" s="12">
        <v>0.006195394961154</v>
      </c>
      <c r="L689" s="12">
        <v>0.006871717063449001</v>
      </c>
      <c r="M689" s="12">
        <v>0.007378678289766001</v>
      </c>
      <c r="N689" s="12">
        <v>0.009492695524094999</v>
      </c>
      <c r="O689" s="12">
        <v>0.009901270415589001</v>
      </c>
      <c r="P689" s="12">
        <v>0.010796503754799</v>
      </c>
    </row>
    <row r="690" spans="1:16" ht="12.75" customHeight="1">
      <c r="A690" s="5"/>
      <c r="B690" s="5" t="s">
        <v>185</v>
      </c>
      <c r="C690" s="5" t="s">
        <v>62</v>
      </c>
      <c r="D690" s="5" t="s">
        <v>76</v>
      </c>
      <c r="E690" s="5" t="s">
        <v>77</v>
      </c>
      <c r="F690" s="5" t="s">
        <v>186</v>
      </c>
      <c r="G690" s="5" t="s">
        <v>187</v>
      </c>
      <c r="H690" s="5" t="s">
        <v>188</v>
      </c>
      <c r="I690" s="5" t="s">
        <v>22</v>
      </c>
      <c r="J690" s="12">
        <v>0.002505380438883</v>
      </c>
      <c r="K690" s="12">
        <v>0.002653179899244</v>
      </c>
      <c r="L690" s="12">
        <v>0.000715245469029</v>
      </c>
      <c r="M690" s="12">
        <v>0.000793593056697</v>
      </c>
      <c r="N690" s="12">
        <v>0.000739021278261</v>
      </c>
      <c r="O690" s="12">
        <v>0.00073598268975</v>
      </c>
      <c r="P690" s="12">
        <v>0.0005769814190909999</v>
      </c>
    </row>
    <row r="691" spans="1:16" ht="12.75" customHeight="1">
      <c r="A691" s="5"/>
      <c r="B691" s="5" t="s">
        <v>185</v>
      </c>
      <c r="C691" s="5" t="s">
        <v>62</v>
      </c>
      <c r="D691" s="5" t="s">
        <v>76</v>
      </c>
      <c r="E691" s="5" t="s">
        <v>83</v>
      </c>
      <c r="F691" s="5" t="s">
        <v>186</v>
      </c>
      <c r="G691" s="5" t="s">
        <v>187</v>
      </c>
      <c r="H691" s="5" t="s">
        <v>188</v>
      </c>
      <c r="I691" s="5" t="s">
        <v>22</v>
      </c>
      <c r="J691" s="12">
        <v>0.0027993776999999994</v>
      </c>
      <c r="K691" s="12">
        <v>0.002837342844</v>
      </c>
      <c r="L691" s="12">
        <v>0.003317263194</v>
      </c>
      <c r="M691" s="12">
        <v>0.003482430336</v>
      </c>
      <c r="N691" s="12">
        <v>0.002796463719</v>
      </c>
      <c r="O691" s="12">
        <v>0.003486969612</v>
      </c>
      <c r="P691" s="12">
        <v>0.003745837284</v>
      </c>
    </row>
    <row r="692" spans="1:16" ht="12.75" customHeight="1">
      <c r="A692" s="5"/>
      <c r="B692" s="5" t="s">
        <v>185</v>
      </c>
      <c r="C692" s="5" t="s">
        <v>62</v>
      </c>
      <c r="D692" s="5" t="s">
        <v>76</v>
      </c>
      <c r="E692" s="5" t="s">
        <v>90</v>
      </c>
      <c r="F692" s="5" t="s">
        <v>186</v>
      </c>
      <c r="G692" s="5" t="s">
        <v>187</v>
      </c>
      <c r="H692" s="5" t="s">
        <v>188</v>
      </c>
      <c r="I692" s="5" t="s">
        <v>22</v>
      </c>
      <c r="J692" s="12">
        <v>0.009276472577127002</v>
      </c>
      <c r="K692" s="12">
        <v>0.005584395128067</v>
      </c>
      <c r="L692" s="12">
        <v>0.004926163968936001</v>
      </c>
      <c r="M692" s="12">
        <v>0.005382819455726999</v>
      </c>
      <c r="N692" s="12">
        <v>0.006764091671840999</v>
      </c>
      <c r="O692" s="12">
        <v>0.006577828938093001</v>
      </c>
      <c r="P692" s="12">
        <v>0.005678170978431</v>
      </c>
    </row>
    <row r="693" spans="1:16" ht="12.75" customHeight="1">
      <c r="A693" s="5"/>
      <c r="B693" s="5" t="s">
        <v>185</v>
      </c>
      <c r="C693" s="5" t="s">
        <v>62</v>
      </c>
      <c r="D693" s="5" t="s">
        <v>76</v>
      </c>
      <c r="E693" s="5" t="s">
        <v>189</v>
      </c>
      <c r="F693" s="5" t="s">
        <v>186</v>
      </c>
      <c r="G693" s="5" t="s">
        <v>187</v>
      </c>
      <c r="H693" s="5" t="s">
        <v>188</v>
      </c>
      <c r="I693" s="5" t="s">
        <v>22</v>
      </c>
      <c r="J693" s="12">
        <v>3.893627070899999E-05</v>
      </c>
      <c r="K693" s="12">
        <v>4.285954029E-05</v>
      </c>
      <c r="L693" s="12">
        <v>2.5124210580000002E-06</v>
      </c>
      <c r="M693" s="12">
        <v>2.5145065091999997E-06</v>
      </c>
      <c r="N693" s="12">
        <v>2.1970521720000003E-06</v>
      </c>
      <c r="O693" s="12">
        <v>3.854829993000001E-06</v>
      </c>
      <c r="P693" s="12">
        <v>3.830541624000001E-06</v>
      </c>
    </row>
    <row r="694" spans="1:16" ht="12.75" customHeight="1">
      <c r="A694" s="5"/>
      <c r="B694" s="5" t="s">
        <v>185</v>
      </c>
      <c r="C694" s="5" t="s">
        <v>62</v>
      </c>
      <c r="D694" s="5" t="s">
        <v>18</v>
      </c>
      <c r="E694" s="5" t="s">
        <v>18</v>
      </c>
      <c r="F694" s="5" t="s">
        <v>186</v>
      </c>
      <c r="G694" s="5" t="s">
        <v>187</v>
      </c>
      <c r="H694" s="5" t="s">
        <v>188</v>
      </c>
      <c r="I694" s="5" t="s">
        <v>22</v>
      </c>
      <c r="J694" s="12">
        <v>0.141214675781004</v>
      </c>
      <c r="K694" s="12">
        <v>0.141032815327719</v>
      </c>
      <c r="L694" s="12">
        <v>0.29671372530072</v>
      </c>
      <c r="M694" s="12">
        <v>0.14123916127062</v>
      </c>
      <c r="N694" s="12">
        <v>0.32380479666366296</v>
      </c>
      <c r="O694" s="12">
        <v>0.47997565728619496</v>
      </c>
      <c r="P694" s="12">
        <v>0.4813391566789259</v>
      </c>
    </row>
    <row r="695" spans="1:16" ht="12.75" customHeight="1">
      <c r="A695" s="5"/>
      <c r="B695" s="5" t="s">
        <v>185</v>
      </c>
      <c r="C695" s="5" t="s">
        <v>62</v>
      </c>
      <c r="D695" s="5" t="s">
        <v>70</v>
      </c>
      <c r="E695" s="5" t="s">
        <v>190</v>
      </c>
      <c r="F695" s="5" t="s">
        <v>186</v>
      </c>
      <c r="G695" s="5" t="s">
        <v>187</v>
      </c>
      <c r="H695" s="5" t="s">
        <v>188</v>
      </c>
      <c r="I695" s="5" t="s">
        <v>22</v>
      </c>
      <c r="J695" s="12">
        <v>0.3467594634</v>
      </c>
      <c r="K695" s="12">
        <v>0.4543925526</v>
      </c>
      <c r="L695" s="12">
        <v>0.4641549591</v>
      </c>
      <c r="M695" s="12">
        <v>0.4641558159</v>
      </c>
      <c r="N695" s="12">
        <v>0.08210971944</v>
      </c>
      <c r="O695" s="12">
        <v>0.08210971944</v>
      </c>
      <c r="P695" s="12">
        <v>0.4933310151</v>
      </c>
    </row>
    <row r="696" spans="1:16" ht="12.75" customHeight="1">
      <c r="A696" s="5"/>
      <c r="B696" s="5" t="s">
        <v>185</v>
      </c>
      <c r="C696" s="5" t="s">
        <v>62</v>
      </c>
      <c r="D696" s="5" t="s">
        <v>70</v>
      </c>
      <c r="E696" s="5" t="s">
        <v>191</v>
      </c>
      <c r="F696" s="5" t="s">
        <v>186</v>
      </c>
      <c r="G696" s="5" t="s">
        <v>187</v>
      </c>
      <c r="H696" s="5" t="s">
        <v>188</v>
      </c>
      <c r="I696" s="5" t="s">
        <v>22</v>
      </c>
      <c r="J696" s="12">
        <v>0.24476527717572</v>
      </c>
      <c r="K696" s="12">
        <v>0.21965036472959998</v>
      </c>
      <c r="L696" s="12">
        <v>0.183136009853307</v>
      </c>
      <c r="M696" s="12">
        <v>0.197893612590807</v>
      </c>
      <c r="N696" s="12">
        <v>0.181348111949907</v>
      </c>
      <c r="O696" s="12">
        <v>0.181344926241507</v>
      </c>
      <c r="P696" s="12">
        <v>0.175422545425407</v>
      </c>
    </row>
    <row r="697" spans="1:16" ht="12.75" customHeight="1">
      <c r="A697" s="5"/>
      <c r="B697" s="5" t="s">
        <v>185</v>
      </c>
      <c r="C697" s="5" t="s">
        <v>62</v>
      </c>
      <c r="D697" s="5" t="s">
        <v>70</v>
      </c>
      <c r="E697" s="5" t="s">
        <v>189</v>
      </c>
      <c r="F697" s="5" t="s">
        <v>186</v>
      </c>
      <c r="G697" s="5" t="s">
        <v>187</v>
      </c>
      <c r="H697" s="5" t="s">
        <v>188</v>
      </c>
      <c r="I697" s="5" t="s">
        <v>22</v>
      </c>
      <c r="J697" s="12">
        <v>0.09562837543142101</v>
      </c>
      <c r="K697" s="12">
        <v>0.159112846510926</v>
      </c>
      <c r="L697" s="12">
        <v>0.08500284377268601</v>
      </c>
      <c r="M697" s="12">
        <v>0.07689376552170599</v>
      </c>
      <c r="N697" s="12">
        <v>0.103596873881823</v>
      </c>
      <c r="O697" s="12">
        <v>0.08799204782921699</v>
      </c>
      <c r="P697" s="12">
        <v>0.098811884341464</v>
      </c>
    </row>
    <row r="698" spans="1:16" ht="12.75" customHeight="1">
      <c r="A698" s="5"/>
      <c r="B698" s="5" t="s">
        <v>185</v>
      </c>
      <c r="C698" s="5" t="s">
        <v>62</v>
      </c>
      <c r="D698" s="5" t="s">
        <v>192</v>
      </c>
      <c r="E698" s="5" t="s">
        <v>191</v>
      </c>
      <c r="F698" s="5" t="s">
        <v>186</v>
      </c>
      <c r="G698" s="5" t="s">
        <v>187</v>
      </c>
      <c r="H698" s="5" t="s">
        <v>188</v>
      </c>
      <c r="I698" s="5" t="s">
        <v>22</v>
      </c>
      <c r="J698" s="12">
        <v>0.0023169172809299997</v>
      </c>
      <c r="K698" s="12">
        <v>0.00253722686469</v>
      </c>
      <c r="L698" s="12">
        <v>0.00044704284116099994</v>
      </c>
      <c r="M698" s="12">
        <v>0.000414869760858</v>
      </c>
      <c r="N698" s="12">
        <v>0.000344121038667</v>
      </c>
      <c r="O698" s="12">
        <v>0.002748882017679</v>
      </c>
      <c r="P698" s="12">
        <v>0.0028310508430889995</v>
      </c>
    </row>
    <row r="699" spans="1:16" ht="12.75" customHeight="1">
      <c r="A699" s="5"/>
      <c r="B699" s="5" t="s">
        <v>185</v>
      </c>
      <c r="C699" s="5" t="s">
        <v>62</v>
      </c>
      <c r="D699" s="5" t="s">
        <v>192</v>
      </c>
      <c r="E699" s="5" t="s">
        <v>189</v>
      </c>
      <c r="F699" s="5" t="s">
        <v>186</v>
      </c>
      <c r="G699" s="5" t="s">
        <v>187</v>
      </c>
      <c r="H699" s="5" t="s">
        <v>188</v>
      </c>
      <c r="I699" s="5" t="s">
        <v>22</v>
      </c>
      <c r="J699" s="12">
        <v>0.006179519355807</v>
      </c>
      <c r="K699" s="12">
        <v>0.0038981242995659994</v>
      </c>
      <c r="L699" s="12">
        <v>0.002088247924329</v>
      </c>
      <c r="M699" s="12">
        <v>0.0020739762167880003</v>
      </c>
      <c r="N699" s="12">
        <v>0.0021604800623069996</v>
      </c>
      <c r="O699" s="12">
        <v>0.0021106131281550004</v>
      </c>
      <c r="P699" s="12">
        <v>0.0020915758984890002</v>
      </c>
    </row>
    <row r="700" spans="1:16" ht="12.75" customHeight="1">
      <c r="A700" s="5"/>
      <c r="B700" s="5" t="s">
        <v>193</v>
      </c>
      <c r="C700" s="5" t="s">
        <v>62</v>
      </c>
      <c r="D700" s="5" t="s">
        <v>66</v>
      </c>
      <c r="E700" s="5" t="s">
        <v>191</v>
      </c>
      <c r="F700" s="5" t="s">
        <v>186</v>
      </c>
      <c r="G700" s="5" t="s">
        <v>187</v>
      </c>
      <c r="H700" s="5" t="s">
        <v>188</v>
      </c>
      <c r="I700" s="5" t="s">
        <v>22</v>
      </c>
      <c r="J700" s="12">
        <v>0.03799495131285001</v>
      </c>
      <c r="K700" s="12">
        <v>0.017440571832809997</v>
      </c>
      <c r="L700" s="12">
        <v>0.0161678166594</v>
      </c>
      <c r="M700" s="12">
        <v>0.012730151398230003</v>
      </c>
      <c r="N700" s="12">
        <v>0.009955627653762001</v>
      </c>
      <c r="O700" s="12">
        <v>0.016990221035277</v>
      </c>
      <c r="P700" s="12">
        <v>0.017014558654821</v>
      </c>
    </row>
    <row r="701" spans="1:16" ht="12.75" customHeight="1">
      <c r="A701" s="5"/>
      <c r="B701" s="5" t="s">
        <v>193</v>
      </c>
      <c r="C701" s="5" t="s">
        <v>62</v>
      </c>
      <c r="D701" s="5" t="s">
        <v>66</v>
      </c>
      <c r="E701" s="5" t="s">
        <v>189</v>
      </c>
      <c r="F701" s="5" t="s">
        <v>186</v>
      </c>
      <c r="G701" s="5" t="s">
        <v>187</v>
      </c>
      <c r="H701" s="5" t="s">
        <v>188</v>
      </c>
      <c r="I701" s="5" t="s">
        <v>22</v>
      </c>
      <c r="J701" s="12">
        <v>0.015441563965022997</v>
      </c>
      <c r="K701" s="12">
        <v>0.007647258037650002</v>
      </c>
      <c r="L701" s="12">
        <v>0.012908438370723</v>
      </c>
      <c r="M701" s="12">
        <v>0.004781874076349999</v>
      </c>
      <c r="N701" s="12">
        <v>0.002120898452169</v>
      </c>
      <c r="O701" s="12">
        <v>0.002543505950328</v>
      </c>
      <c r="P701" s="12">
        <v>0.0027290973707130004</v>
      </c>
    </row>
    <row r="702" spans="1:16" ht="12.75" customHeight="1">
      <c r="A702" s="5"/>
      <c r="B702" s="5" t="s">
        <v>194</v>
      </c>
      <c r="C702" s="5" t="s">
        <v>62</v>
      </c>
      <c r="D702" s="5" t="s">
        <v>72</v>
      </c>
      <c r="E702" s="5" t="s">
        <v>195</v>
      </c>
      <c r="F702" s="5" t="s">
        <v>186</v>
      </c>
      <c r="G702" s="5" t="s">
        <v>187</v>
      </c>
      <c r="H702" s="5" t="s">
        <v>188</v>
      </c>
      <c r="I702" s="5" t="s">
        <v>22</v>
      </c>
      <c r="J702" s="12">
        <v>1.7576910939</v>
      </c>
      <c r="K702" s="12">
        <v>1.4760710055</v>
      </c>
      <c r="L702" s="12">
        <v>1.6987613286</v>
      </c>
      <c r="M702" s="12">
        <v>1.3233248658</v>
      </c>
      <c r="N702" s="12">
        <v>1.3491334773</v>
      </c>
      <c r="O702" s="12">
        <v>1.7365663098</v>
      </c>
      <c r="P702" s="12">
        <v>1.9030997538</v>
      </c>
    </row>
    <row r="703" spans="1:16" ht="12.75" customHeight="1">
      <c r="A703" s="5" t="s">
        <v>371</v>
      </c>
      <c r="B703" s="5" t="s">
        <v>196</v>
      </c>
      <c r="C703" s="5" t="s">
        <v>16</v>
      </c>
      <c r="D703" s="5" t="s">
        <v>17</v>
      </c>
      <c r="E703" s="5" t="s">
        <v>18</v>
      </c>
      <c r="F703" s="5" t="s">
        <v>19</v>
      </c>
      <c r="G703" s="5" t="s">
        <v>197</v>
      </c>
      <c r="H703" s="5" t="s">
        <v>198</v>
      </c>
      <c r="I703" s="5" t="s">
        <v>23</v>
      </c>
      <c r="J703" s="12">
        <v>1.94792608929744</v>
      </c>
      <c r="K703" s="12">
        <v>1.92777173790768</v>
      </c>
      <c r="L703" s="12">
        <v>1.8815131543118402</v>
      </c>
      <c r="M703" s="12">
        <v>1.88815578810768</v>
      </c>
      <c r="N703" s="12">
        <v>1.9072804320921455</v>
      </c>
      <c r="O703" s="12">
        <v>1.9119156736621539</v>
      </c>
      <c r="P703" s="12">
        <v>1.8752512703601598</v>
      </c>
    </row>
    <row r="704" spans="1:16" ht="12.75" customHeight="1">
      <c r="A704" s="5" t="s">
        <v>371</v>
      </c>
      <c r="B704" s="5" t="s">
        <v>196</v>
      </c>
      <c r="C704" s="5" t="s">
        <v>16</v>
      </c>
      <c r="D704" s="5" t="s">
        <v>39</v>
      </c>
      <c r="E704" s="5" t="s">
        <v>18</v>
      </c>
      <c r="F704" s="5" t="s">
        <v>19</v>
      </c>
      <c r="G704" s="5" t="s">
        <v>197</v>
      </c>
      <c r="H704" s="5" t="s">
        <v>198</v>
      </c>
      <c r="I704" s="5" t="s">
        <v>23</v>
      </c>
      <c r="J704" s="12">
        <v>0</v>
      </c>
      <c r="K704" s="12">
        <v>0</v>
      </c>
      <c r="L704" s="12">
        <v>0.1874251762488</v>
      </c>
      <c r="M704" s="12">
        <v>0.16624664196336</v>
      </c>
      <c r="N704" s="12">
        <v>0.1666731314852352</v>
      </c>
      <c r="O704" s="12">
        <v>0.14895560417220002</v>
      </c>
      <c r="P704" s="12">
        <v>0.15377867711135998</v>
      </c>
    </row>
    <row r="705" spans="1:16" ht="12.75" customHeight="1">
      <c r="A705" s="5" t="s">
        <v>374</v>
      </c>
      <c r="B705" s="5" t="s">
        <v>199</v>
      </c>
      <c r="C705" s="5" t="s">
        <v>62</v>
      </c>
      <c r="D705" s="5" t="s">
        <v>76</v>
      </c>
      <c r="E705" s="5" t="s">
        <v>90</v>
      </c>
      <c r="F705" s="5" t="s">
        <v>91</v>
      </c>
      <c r="G705" s="5" t="s">
        <v>200</v>
      </c>
      <c r="H705" s="5" t="s">
        <v>188</v>
      </c>
      <c r="I705" s="5" t="s">
        <v>23</v>
      </c>
      <c r="J705" s="12">
        <v>5.43322992255</v>
      </c>
      <c r="K705" s="12">
        <v>5.51697153223</v>
      </c>
      <c r="L705" s="12">
        <v>5.60071314191</v>
      </c>
      <c r="M705" s="12">
        <v>5.68445475159</v>
      </c>
      <c r="N705" s="12">
        <v>5.76819636127</v>
      </c>
      <c r="O705" s="12">
        <v>5.85193797095</v>
      </c>
      <c r="P705" s="12">
        <v>5.797300820355</v>
      </c>
    </row>
    <row r="706" spans="1:16" ht="12.75" customHeight="1">
      <c r="A706" s="5" t="s">
        <v>375</v>
      </c>
      <c r="B706" s="5" t="s">
        <v>201</v>
      </c>
      <c r="C706" s="5" t="s">
        <v>62</v>
      </c>
      <c r="D706" s="5" t="s">
        <v>76</v>
      </c>
      <c r="E706" s="5" t="s">
        <v>90</v>
      </c>
      <c r="F706" s="5" t="s">
        <v>202</v>
      </c>
      <c r="G706" s="5" t="s">
        <v>203</v>
      </c>
      <c r="H706" s="5" t="s">
        <v>188</v>
      </c>
      <c r="I706" s="5" t="s">
        <v>23</v>
      </c>
      <c r="J706" s="12">
        <v>0.1397729772341672</v>
      </c>
      <c r="K706" s="12">
        <v>0.13714294237871394</v>
      </c>
      <c r="L706" s="12">
        <v>0.13451290752326064</v>
      </c>
      <c r="M706" s="12">
        <v>0.13188287266780735</v>
      </c>
      <c r="N706" s="12">
        <v>0.12925283781235408</v>
      </c>
      <c r="O706" s="12">
        <v>0.12662280295690082</v>
      </c>
      <c r="P706" s="12">
        <v>0.1239927681014475</v>
      </c>
    </row>
    <row r="707" spans="1:16" ht="12.75" customHeight="1">
      <c r="A707" s="5" t="s">
        <v>375</v>
      </c>
      <c r="B707" s="5" t="s">
        <v>204</v>
      </c>
      <c r="C707" s="5" t="s">
        <v>62</v>
      </c>
      <c r="D707" s="5" t="s">
        <v>76</v>
      </c>
      <c r="E707" s="5" t="s">
        <v>79</v>
      </c>
      <c r="F707" s="5" t="s">
        <v>205</v>
      </c>
      <c r="G707" s="5" t="s">
        <v>206</v>
      </c>
      <c r="H707" s="5" t="s">
        <v>188</v>
      </c>
      <c r="I707" s="5" t="s">
        <v>24</v>
      </c>
      <c r="J707" s="12">
        <v>0.2884003925417057</v>
      </c>
      <c r="K707" s="12">
        <v>0.23426143277723177</v>
      </c>
      <c r="L707" s="12">
        <v>0.2533907752698707</v>
      </c>
      <c r="M707" s="12">
        <v>0.23809460255152048</v>
      </c>
      <c r="N707" s="12">
        <v>0.2360867517173692</v>
      </c>
      <c r="O707" s="12">
        <v>0.24415569682151506</v>
      </c>
      <c r="P707" s="12">
        <v>0.37407513914010215</v>
      </c>
    </row>
    <row r="708" spans="1:16" ht="12.75" customHeight="1">
      <c r="A708" s="5" t="s">
        <v>375</v>
      </c>
      <c r="B708" s="5" t="s">
        <v>207</v>
      </c>
      <c r="C708" s="5" t="s">
        <v>62</v>
      </c>
      <c r="D708" s="5" t="s">
        <v>18</v>
      </c>
      <c r="E708" s="5" t="s">
        <v>18</v>
      </c>
      <c r="F708" s="5" t="s">
        <v>19</v>
      </c>
      <c r="G708" s="5" t="s">
        <v>208</v>
      </c>
      <c r="H708" s="5" t="s">
        <v>209</v>
      </c>
      <c r="I708" s="5" t="s">
        <v>23</v>
      </c>
      <c r="J708" s="12">
        <v>0.89820009887635</v>
      </c>
      <c r="K708" s="12">
        <v>0.8229493223345727</v>
      </c>
      <c r="L708" s="12">
        <v>0.8132128941263425</v>
      </c>
      <c r="M708" s="12">
        <v>0.7518144027539532</v>
      </c>
      <c r="N708" s="12">
        <v>0.7616540933005591</v>
      </c>
      <c r="O708" s="12">
        <v>0.7576857603975118</v>
      </c>
      <c r="P708" s="12">
        <v>0.7381981568961422</v>
      </c>
    </row>
    <row r="709" spans="1:16" ht="12.75" customHeight="1">
      <c r="A709" s="5" t="s">
        <v>379</v>
      </c>
      <c r="B709" s="5" t="s">
        <v>207</v>
      </c>
      <c r="C709" s="5" t="s">
        <v>126</v>
      </c>
      <c r="D709" s="5" t="s">
        <v>18</v>
      </c>
      <c r="E709" s="5" t="s">
        <v>18</v>
      </c>
      <c r="F709" s="5" t="s">
        <v>19</v>
      </c>
      <c r="G709" s="5" t="s">
        <v>208</v>
      </c>
      <c r="H709" s="5" t="s">
        <v>209</v>
      </c>
      <c r="I709" s="5" t="s">
        <v>23</v>
      </c>
      <c r="J709" s="12">
        <v>1.1976001318351333</v>
      </c>
      <c r="K709" s="12">
        <v>1.0972657631127636</v>
      </c>
      <c r="L709" s="12">
        <v>1.0842838629281248</v>
      </c>
      <c r="M709" s="12">
        <v>1.0024192009432698</v>
      </c>
      <c r="N709" s="12">
        <v>1.0155387897030783</v>
      </c>
      <c r="O709" s="12">
        <v>1.0102476805300158</v>
      </c>
      <c r="P709" s="12">
        <v>0.9842642051018547</v>
      </c>
    </row>
    <row r="710" spans="1:16" ht="12.75" customHeight="1">
      <c r="A710" s="5"/>
      <c r="B710" s="5" t="s">
        <v>210</v>
      </c>
      <c r="C710" s="5" t="s">
        <v>18</v>
      </c>
      <c r="D710" s="5" t="s">
        <v>211</v>
      </c>
      <c r="E710" s="5" t="s">
        <v>212</v>
      </c>
      <c r="F710" s="5" t="s">
        <v>186</v>
      </c>
      <c r="G710" s="5" t="s">
        <v>187</v>
      </c>
      <c r="H710" s="5" t="s">
        <v>188</v>
      </c>
      <c r="I710" s="5" t="s">
        <v>23</v>
      </c>
      <c r="J710" s="12">
        <v>0.1714496829253908</v>
      </c>
      <c r="K710" s="12">
        <v>0.160002374090969</v>
      </c>
      <c r="L710" s="12">
        <v>0.14435513036247266</v>
      </c>
      <c r="M710" s="12">
        <v>0.13170153360884718</v>
      </c>
      <c r="N710" s="12">
        <v>0.11655903854164577</v>
      </c>
      <c r="O710" s="12">
        <v>0.11694119650732403</v>
      </c>
      <c r="P710" s="12">
        <v>0.1312542493546417</v>
      </c>
    </row>
    <row r="711" spans="1:16" ht="12.75" customHeight="1">
      <c r="A711" s="5" t="s">
        <v>375</v>
      </c>
      <c r="B711" s="5" t="s">
        <v>213</v>
      </c>
      <c r="C711" s="5" t="s">
        <v>62</v>
      </c>
      <c r="D711" s="5" t="s">
        <v>76</v>
      </c>
      <c r="E711" s="5" t="s">
        <v>99</v>
      </c>
      <c r="F711" s="5" t="s">
        <v>214</v>
      </c>
      <c r="G711" s="5" t="s">
        <v>215</v>
      </c>
      <c r="H711" s="5" t="s">
        <v>188</v>
      </c>
      <c r="I711" s="5" t="s">
        <v>216</v>
      </c>
      <c r="J711" s="12">
        <v>1.2288680041757167</v>
      </c>
      <c r="K711" s="12">
        <v>0.8615474840725285</v>
      </c>
      <c r="L711" s="12">
        <v>0.6898820156982385</v>
      </c>
      <c r="M711" s="12">
        <v>0.6898820156982385</v>
      </c>
      <c r="N711" s="12">
        <v>0.6898820156982385</v>
      </c>
      <c r="O711" s="12">
        <v>0.7059257835051743</v>
      </c>
      <c r="P711" s="12">
        <v>0.7701008547329173</v>
      </c>
    </row>
    <row r="712" spans="1:16" ht="12.75" customHeight="1">
      <c r="A712" s="5"/>
      <c r="B712" s="5" t="s">
        <v>217</v>
      </c>
      <c r="C712" s="5" t="s">
        <v>18</v>
      </c>
      <c r="D712" s="5" t="s">
        <v>18</v>
      </c>
      <c r="E712" s="5" t="s">
        <v>18</v>
      </c>
      <c r="F712" s="5" t="s">
        <v>19</v>
      </c>
      <c r="G712" s="5" t="s">
        <v>218</v>
      </c>
      <c r="H712" s="5" t="s">
        <v>188</v>
      </c>
      <c r="I712" s="5" t="s">
        <v>219</v>
      </c>
      <c r="J712" s="12">
        <v>0.0007393801044916914</v>
      </c>
      <c r="K712" s="12">
        <v>0.0008919682868225497</v>
      </c>
      <c r="L712" s="12">
        <v>0.0010486678465082752</v>
      </c>
      <c r="M712" s="12">
        <v>0.001210678247585991</v>
      </c>
      <c r="N712" s="12">
        <v>0.0013748247521532112</v>
      </c>
      <c r="O712" s="12">
        <v>0.0015369940479467254</v>
      </c>
      <c r="P712" s="12">
        <v>0.001677863936033502</v>
      </c>
    </row>
    <row r="713" spans="1:16" ht="12.75" customHeight="1">
      <c r="A713" s="5"/>
      <c r="B713" s="5" t="s">
        <v>217</v>
      </c>
      <c r="C713" s="5" t="s">
        <v>18</v>
      </c>
      <c r="D713" s="5" t="s">
        <v>18</v>
      </c>
      <c r="E713" s="5" t="s">
        <v>18</v>
      </c>
      <c r="F713" s="5" t="s">
        <v>19</v>
      </c>
      <c r="G713" s="5" t="s">
        <v>218</v>
      </c>
      <c r="H713" s="5" t="s">
        <v>188</v>
      </c>
      <c r="I713" s="5" t="s">
        <v>220</v>
      </c>
      <c r="J713" s="12">
        <v>0.632109012171544</v>
      </c>
      <c r="K713" s="12">
        <v>0.7290884789406313</v>
      </c>
      <c r="L713" s="12">
        <v>0.830520727120357</v>
      </c>
      <c r="M713" s="12">
        <v>0.95416158017079</v>
      </c>
      <c r="N713" s="12">
        <v>1.0985610869957767</v>
      </c>
      <c r="O713" s="12">
        <v>1.2485324387404808</v>
      </c>
      <c r="P713" s="12">
        <v>1.491141939599251</v>
      </c>
    </row>
    <row r="714" spans="1:16" ht="12.75" customHeight="1">
      <c r="A714" s="5"/>
      <c r="B714" s="5" t="s">
        <v>217</v>
      </c>
      <c r="C714" s="5" t="s">
        <v>18</v>
      </c>
      <c r="D714" s="5" t="s">
        <v>18</v>
      </c>
      <c r="E714" s="5" t="s">
        <v>18</v>
      </c>
      <c r="F714" s="5" t="s">
        <v>19</v>
      </c>
      <c r="G714" s="5" t="s">
        <v>218</v>
      </c>
      <c r="H714" s="5" t="s">
        <v>188</v>
      </c>
      <c r="I714" s="5" t="s">
        <v>221</v>
      </c>
      <c r="J714" s="12">
        <v>6.8927400504574035</v>
      </c>
      <c r="K714" s="12">
        <v>7.511070523842005</v>
      </c>
      <c r="L714" s="12">
        <v>8.054570355831942</v>
      </c>
      <c r="M714" s="12">
        <v>8.525496812777579</v>
      </c>
      <c r="N714" s="12">
        <v>8.99451171532234</v>
      </c>
      <c r="O714" s="12">
        <v>9.259231771634768</v>
      </c>
      <c r="P714" s="12">
        <v>9.283004208291816</v>
      </c>
    </row>
    <row r="715" spans="1:16" ht="12.75" customHeight="1">
      <c r="A715" s="5"/>
      <c r="B715" s="5" t="s">
        <v>217</v>
      </c>
      <c r="C715" s="5" t="s">
        <v>18</v>
      </c>
      <c r="D715" s="5" t="s">
        <v>18</v>
      </c>
      <c r="E715" s="5" t="s">
        <v>18</v>
      </c>
      <c r="F715" s="5" t="s">
        <v>19</v>
      </c>
      <c r="G715" s="5" t="s">
        <v>218</v>
      </c>
      <c r="H715" s="5" t="s">
        <v>188</v>
      </c>
      <c r="I715" s="5" t="s">
        <v>222</v>
      </c>
      <c r="J715" s="12">
        <v>0.49868193413942946</v>
      </c>
      <c r="K715" s="12">
        <v>0.650922344921401</v>
      </c>
      <c r="L715" s="12">
        <v>0.8219772114959211</v>
      </c>
      <c r="M715" s="12">
        <v>1.0153376716246627</v>
      </c>
      <c r="N715" s="12">
        <v>1.2287397581982993</v>
      </c>
      <c r="O715" s="12">
        <v>1.4752765829200647</v>
      </c>
      <c r="P715" s="12">
        <v>1.741644754164173</v>
      </c>
    </row>
    <row r="716" spans="1:16" ht="12.75" customHeight="1">
      <c r="A716" s="5"/>
      <c r="B716" s="5" t="s">
        <v>217</v>
      </c>
      <c r="C716" s="5" t="s">
        <v>18</v>
      </c>
      <c r="D716" s="5" t="s">
        <v>18</v>
      </c>
      <c r="E716" s="5" t="s">
        <v>18</v>
      </c>
      <c r="F716" s="5" t="s">
        <v>19</v>
      </c>
      <c r="G716" s="5" t="s">
        <v>218</v>
      </c>
      <c r="H716" s="5" t="s">
        <v>188</v>
      </c>
      <c r="I716" s="5" t="s">
        <v>223</v>
      </c>
      <c r="J716" s="12">
        <v>0.001409834945005344</v>
      </c>
      <c r="K716" s="12">
        <v>0.0014168221993298528</v>
      </c>
      <c r="L716" s="12">
        <v>0.0014209591416101289</v>
      </c>
      <c r="M716" s="12">
        <v>0.0014250724860415797</v>
      </c>
      <c r="N716" s="12">
        <v>0.00142550953564273</v>
      </c>
      <c r="O716" s="12">
        <v>0.0014196373595567046</v>
      </c>
      <c r="P716" s="12">
        <v>0.0014179131853804244</v>
      </c>
    </row>
    <row r="717" spans="1:16" ht="12.75" customHeight="1">
      <c r="A717" s="5"/>
      <c r="B717" s="5" t="s">
        <v>217</v>
      </c>
      <c r="C717" s="5" t="s">
        <v>18</v>
      </c>
      <c r="D717" s="5" t="s">
        <v>18</v>
      </c>
      <c r="E717" s="5" t="s">
        <v>18</v>
      </c>
      <c r="F717" s="5" t="s">
        <v>19</v>
      </c>
      <c r="G717" s="5" t="s">
        <v>218</v>
      </c>
      <c r="H717" s="5" t="s">
        <v>188</v>
      </c>
      <c r="I717" s="5" t="s">
        <v>224</v>
      </c>
      <c r="J717" s="12">
        <v>0.06475480351251468</v>
      </c>
      <c r="K717" s="12">
        <v>0.07208682363867265</v>
      </c>
      <c r="L717" s="12">
        <v>0.07883153404004932</v>
      </c>
      <c r="M717" s="12">
        <v>0.08512177201047284</v>
      </c>
      <c r="N717" s="12">
        <v>0.09070517175294693</v>
      </c>
      <c r="O717" s="12">
        <v>0.09536905375754318</v>
      </c>
      <c r="P717" s="12">
        <v>0.09979600209442514</v>
      </c>
    </row>
    <row r="718" spans="1:16" ht="12.75" customHeight="1">
      <c r="A718" s="5"/>
      <c r="B718" s="5" t="s">
        <v>217</v>
      </c>
      <c r="C718" s="5" t="s">
        <v>18</v>
      </c>
      <c r="D718" s="5" t="s">
        <v>18</v>
      </c>
      <c r="E718" s="5" t="s">
        <v>18</v>
      </c>
      <c r="F718" s="5" t="s">
        <v>19</v>
      </c>
      <c r="G718" s="5" t="s">
        <v>218</v>
      </c>
      <c r="H718" s="5" t="s">
        <v>188</v>
      </c>
      <c r="I718" s="5" t="s">
        <v>225</v>
      </c>
      <c r="J718" s="12">
        <v>0.0034462631989019524</v>
      </c>
      <c r="K718" s="12">
        <v>0.007224738471167193</v>
      </c>
      <c r="L718" s="12">
        <v>0.013098393473144714</v>
      </c>
      <c r="M718" s="12">
        <v>0.02122510086072759</v>
      </c>
      <c r="N718" s="12">
        <v>0.03163961971594851</v>
      </c>
      <c r="O718" s="12">
        <v>0.044284932820811154</v>
      </c>
      <c r="P718" s="12">
        <v>0.07190108575418351</v>
      </c>
    </row>
    <row r="719" spans="1:16" ht="12.75" customHeight="1">
      <c r="A719" s="5"/>
      <c r="B719" s="5" t="s">
        <v>217</v>
      </c>
      <c r="C719" s="5" t="s">
        <v>18</v>
      </c>
      <c r="D719" s="5" t="s">
        <v>18</v>
      </c>
      <c r="E719" s="5" t="s">
        <v>18</v>
      </c>
      <c r="F719" s="5" t="s">
        <v>19</v>
      </c>
      <c r="G719" s="5" t="s">
        <v>218</v>
      </c>
      <c r="H719" s="5" t="s">
        <v>188</v>
      </c>
      <c r="I719" s="5" t="s">
        <v>226</v>
      </c>
      <c r="J719" s="12">
        <v>0.48747932493506585</v>
      </c>
      <c r="K719" s="12">
        <v>0.46977017881370897</v>
      </c>
      <c r="L719" s="12">
        <v>0.5272389284797607</v>
      </c>
      <c r="M719" s="12">
        <v>0.5977585720173597</v>
      </c>
      <c r="N719" s="12">
        <v>0.6325673156230126</v>
      </c>
      <c r="O719" s="12">
        <v>0.661154102001632</v>
      </c>
      <c r="P719" s="12">
        <v>0.6927509938545612</v>
      </c>
    </row>
    <row r="720" spans="1:16" ht="12.75" customHeight="1">
      <c r="A720" s="5" t="s">
        <v>370</v>
      </c>
      <c r="B720" s="5" t="s">
        <v>227</v>
      </c>
      <c r="C720" s="5" t="s">
        <v>40</v>
      </c>
      <c r="D720" s="5" t="s">
        <v>228</v>
      </c>
      <c r="E720" s="5" t="s">
        <v>18</v>
      </c>
      <c r="F720" s="5" t="s">
        <v>19</v>
      </c>
      <c r="G720" s="5" t="s">
        <v>229</v>
      </c>
      <c r="H720" s="5" t="s">
        <v>188</v>
      </c>
      <c r="I720" s="5" t="s">
        <v>230</v>
      </c>
      <c r="J720" s="12">
        <v>0.30831869497973463</v>
      </c>
      <c r="K720" s="12">
        <v>0.3224882164598072</v>
      </c>
      <c r="L720" s="12">
        <v>0.352142638403804</v>
      </c>
      <c r="M720" s="12">
        <v>0.3275386144241284</v>
      </c>
      <c r="N720" s="12">
        <v>0.34000395781908577</v>
      </c>
      <c r="O720" s="12">
        <v>0.3220721455577234</v>
      </c>
      <c r="P720" s="12">
        <v>0.288581846200608</v>
      </c>
    </row>
    <row r="721" spans="1:16" ht="12.75" customHeight="1">
      <c r="A721" s="5" t="s">
        <v>371</v>
      </c>
      <c r="B721" s="5" t="s">
        <v>227</v>
      </c>
      <c r="C721" s="5" t="s">
        <v>16</v>
      </c>
      <c r="D721" s="5" t="s">
        <v>228</v>
      </c>
      <c r="E721" s="5" t="s">
        <v>18</v>
      </c>
      <c r="F721" s="5" t="s">
        <v>19</v>
      </c>
      <c r="G721" s="5" t="s">
        <v>229</v>
      </c>
      <c r="H721" s="5" t="s">
        <v>188</v>
      </c>
      <c r="I721" s="5" t="s">
        <v>230</v>
      </c>
      <c r="J721" s="12">
        <v>0.8263973831544125</v>
      </c>
      <c r="K721" s="12">
        <v>0.7972331248755546</v>
      </c>
      <c r="L721" s="12">
        <v>0.6874755550619159</v>
      </c>
      <c r="M721" s="12">
        <v>0.6851261534140897</v>
      </c>
      <c r="N721" s="12">
        <v>0.681873503871506</v>
      </c>
      <c r="O721" s="12">
        <v>0.6914483041036628</v>
      </c>
      <c r="P721" s="12">
        <v>0.704047699458559</v>
      </c>
    </row>
    <row r="722" spans="1:16" ht="12.75" customHeight="1">
      <c r="A722" s="5"/>
      <c r="B722" s="5" t="s">
        <v>231</v>
      </c>
      <c r="C722" s="5" t="s">
        <v>62</v>
      </c>
      <c r="D722" s="5" t="s">
        <v>18</v>
      </c>
      <c r="E722" s="5" t="s">
        <v>18</v>
      </c>
      <c r="F722" s="5" t="s">
        <v>19</v>
      </c>
      <c r="G722" s="5" t="s">
        <v>232</v>
      </c>
      <c r="H722" s="5" t="s">
        <v>188</v>
      </c>
      <c r="I722" s="5" t="s">
        <v>23</v>
      </c>
      <c r="J722" s="12">
        <v>0.1687067281486342</v>
      </c>
      <c r="K722" s="12">
        <v>0.09690682223381601</v>
      </c>
      <c r="L722" s="12">
        <v>0.12155973526204801</v>
      </c>
      <c r="M722" s="12">
        <v>0.1585519431261272</v>
      </c>
      <c r="N722" s="12">
        <v>0.14620610621976718</v>
      </c>
      <c r="O722" s="12">
        <v>0.1581211705683103</v>
      </c>
      <c r="P722" s="12">
        <v>0.1941384423325408</v>
      </c>
    </row>
    <row r="723" spans="1:16" ht="12.75" customHeight="1">
      <c r="A723" s="5" t="s">
        <v>375</v>
      </c>
      <c r="B723" s="5" t="s">
        <v>231</v>
      </c>
      <c r="C723" s="5" t="s">
        <v>62</v>
      </c>
      <c r="D723" s="5" t="s">
        <v>18</v>
      </c>
      <c r="E723" s="5" t="s">
        <v>18</v>
      </c>
      <c r="F723" s="5" t="s">
        <v>19</v>
      </c>
      <c r="G723" s="5" t="s">
        <v>233</v>
      </c>
      <c r="H723" s="5" t="s">
        <v>188</v>
      </c>
      <c r="I723" s="5" t="s">
        <v>23</v>
      </c>
      <c r="J723" s="12">
        <v>0.15528118703059168</v>
      </c>
      <c r="K723" s="12">
        <v>0.14235476084041127</v>
      </c>
      <c r="L723" s="12">
        <v>0.19695709879427983</v>
      </c>
      <c r="M723" s="12">
        <v>0.1244045951246848</v>
      </c>
      <c r="N723" s="12">
        <v>0.1596761896415739</v>
      </c>
      <c r="O723" s="12">
        <v>0.13556775010552977</v>
      </c>
      <c r="P723" s="12">
        <v>0.17745002997345208</v>
      </c>
    </row>
    <row r="724" spans="1:16" ht="12.75" customHeight="1">
      <c r="A724" s="5" t="s">
        <v>375</v>
      </c>
      <c r="B724" s="5" t="s">
        <v>231</v>
      </c>
      <c r="C724" s="5" t="s">
        <v>62</v>
      </c>
      <c r="D724" s="5" t="s">
        <v>18</v>
      </c>
      <c r="E724" s="5" t="s">
        <v>18</v>
      </c>
      <c r="F724" s="5" t="s">
        <v>19</v>
      </c>
      <c r="G724" s="5" t="s">
        <v>234</v>
      </c>
      <c r="H724" s="5" t="s">
        <v>188</v>
      </c>
      <c r="I724" s="5" t="s">
        <v>23</v>
      </c>
      <c r="J724" s="12">
        <v>0.3214990614194738</v>
      </c>
      <c r="K724" s="12">
        <v>0.31714516434839846</v>
      </c>
      <c r="L724" s="12">
        <v>0.31523478346830597</v>
      </c>
      <c r="M724" s="12">
        <v>0.308183851502405</v>
      </c>
      <c r="N724" s="12">
        <v>0.31797961538176645</v>
      </c>
      <c r="O724" s="12">
        <v>0.32198209097558245</v>
      </c>
      <c r="P724" s="12">
        <v>0.30710420450310555</v>
      </c>
    </row>
    <row r="725" spans="1:16" ht="12.75" customHeight="1">
      <c r="A725" s="5" t="s">
        <v>372</v>
      </c>
      <c r="B725" s="5" t="s">
        <v>235</v>
      </c>
      <c r="C725" s="5" t="s">
        <v>62</v>
      </c>
      <c r="D725" s="5" t="s">
        <v>66</v>
      </c>
      <c r="E725" s="5" t="s">
        <v>236</v>
      </c>
      <c r="F725" s="5" t="s">
        <v>19</v>
      </c>
      <c r="G725" s="5" t="s">
        <v>208</v>
      </c>
      <c r="H725" s="5" t="s">
        <v>237</v>
      </c>
      <c r="I725" s="5" t="s">
        <v>23</v>
      </c>
      <c r="J725" s="12">
        <v>0.17276144580278954</v>
      </c>
      <c r="K725" s="12">
        <v>0.403110040206509</v>
      </c>
      <c r="L725" s="12">
        <v>0.403110040206509</v>
      </c>
      <c r="M725" s="12">
        <v>0.227149308370334</v>
      </c>
      <c r="N725" s="12">
        <v>0.227149308370334</v>
      </c>
      <c r="O725" s="12">
        <v>0.227149308370334</v>
      </c>
      <c r="P725" s="12">
        <v>0.6942450692445429</v>
      </c>
    </row>
    <row r="726" spans="1:16" ht="12.75" customHeight="1">
      <c r="A726" s="5" t="s">
        <v>372</v>
      </c>
      <c r="B726" s="5" t="s">
        <v>235</v>
      </c>
      <c r="C726" s="5" t="s">
        <v>62</v>
      </c>
      <c r="D726" s="5" t="s">
        <v>66</v>
      </c>
      <c r="E726" s="5" t="s">
        <v>236</v>
      </c>
      <c r="F726" s="5" t="s">
        <v>19</v>
      </c>
      <c r="G726" s="5" t="s">
        <v>208</v>
      </c>
      <c r="H726" s="5" t="s">
        <v>26</v>
      </c>
      <c r="I726" s="5" t="s">
        <v>23</v>
      </c>
      <c r="J726" s="12">
        <v>1.929771457866875</v>
      </c>
      <c r="K726" s="12">
        <v>1.4650389571714217</v>
      </c>
      <c r="L726" s="12">
        <v>1.222909289402272</v>
      </c>
      <c r="M726" s="12">
        <v>1.465825823142591</v>
      </c>
      <c r="N726" s="12">
        <v>2.230273881810904</v>
      </c>
      <c r="O726" s="12">
        <v>1.836707504895439</v>
      </c>
      <c r="P726" s="12">
        <v>2.0825546816330056</v>
      </c>
    </row>
    <row r="727" spans="1:16" ht="12.75" customHeight="1">
      <c r="A727" s="5" t="s">
        <v>372</v>
      </c>
      <c r="B727" s="5" t="s">
        <v>235</v>
      </c>
      <c r="C727" s="5" t="s">
        <v>62</v>
      </c>
      <c r="D727" s="5" t="s">
        <v>66</v>
      </c>
      <c r="E727" s="5" t="s">
        <v>236</v>
      </c>
      <c r="F727" s="5" t="s">
        <v>19</v>
      </c>
      <c r="G727" s="5" t="s">
        <v>208</v>
      </c>
      <c r="H727" s="5" t="s">
        <v>32</v>
      </c>
      <c r="I727" s="5" t="s">
        <v>23</v>
      </c>
      <c r="J727" s="12">
        <v>4.123597645900861</v>
      </c>
      <c r="K727" s="12">
        <v>4.11803509968873</v>
      </c>
      <c r="L727" s="12">
        <v>4.426869881253949</v>
      </c>
      <c r="M727" s="12">
        <v>4.332720148066027</v>
      </c>
      <c r="N727" s="12">
        <v>3.53659915766721</v>
      </c>
      <c r="O727" s="12">
        <v>3.9757553605584137</v>
      </c>
      <c r="P727" s="12">
        <v>3.4736453725467102</v>
      </c>
    </row>
    <row r="728" spans="1:16" ht="12.75" customHeight="1">
      <c r="A728" s="5" t="s">
        <v>372</v>
      </c>
      <c r="B728" s="5" t="s">
        <v>235</v>
      </c>
      <c r="C728" s="5" t="s">
        <v>62</v>
      </c>
      <c r="D728" s="5" t="s">
        <v>66</v>
      </c>
      <c r="E728" s="5" t="s">
        <v>236</v>
      </c>
      <c r="F728" s="5" t="s">
        <v>19</v>
      </c>
      <c r="G728" s="5" t="s">
        <v>208</v>
      </c>
      <c r="H728" s="5" t="s">
        <v>33</v>
      </c>
      <c r="I728" s="5" t="s">
        <v>23</v>
      </c>
      <c r="J728" s="12">
        <v>0</v>
      </c>
      <c r="K728" s="12">
        <v>0</v>
      </c>
      <c r="L728" s="12">
        <v>0</v>
      </c>
      <c r="M728" s="12">
        <v>0</v>
      </c>
      <c r="N728" s="12">
        <v>0</v>
      </c>
      <c r="O728" s="12">
        <v>0</v>
      </c>
      <c r="P728" s="12">
        <v>0</v>
      </c>
    </row>
    <row r="729" spans="1:16" ht="12.75" customHeight="1">
      <c r="A729" s="5"/>
      <c r="B729" s="5" t="s">
        <v>238</v>
      </c>
      <c r="C729" s="5" t="s">
        <v>181</v>
      </c>
      <c r="D729" s="5" t="s">
        <v>239</v>
      </c>
      <c r="E729" s="5" t="s">
        <v>240</v>
      </c>
      <c r="F729" s="5" t="s">
        <v>19</v>
      </c>
      <c r="G729" s="5" t="s">
        <v>241</v>
      </c>
      <c r="H729" s="5" t="s">
        <v>242</v>
      </c>
      <c r="I729" s="5" t="s">
        <v>22</v>
      </c>
      <c r="J729" s="12">
        <v>3.5793606788638224</v>
      </c>
      <c r="K729" s="12">
        <v>3.718316104355619</v>
      </c>
      <c r="L729" s="12">
        <v>3.903364739848333</v>
      </c>
      <c r="M729" s="12">
        <v>3.990862102072581</v>
      </c>
      <c r="N729" s="12">
        <v>4.079780762105789</v>
      </c>
      <c r="O729" s="12">
        <v>4.225595318856435</v>
      </c>
      <c r="P729" s="12">
        <v>4.354417355864123</v>
      </c>
    </row>
    <row r="730" spans="1:16" ht="12.75" customHeight="1">
      <c r="A730" s="5"/>
      <c r="B730" s="5" t="s">
        <v>238</v>
      </c>
      <c r="C730" s="5" t="s">
        <v>181</v>
      </c>
      <c r="D730" s="5" t="s">
        <v>239</v>
      </c>
      <c r="E730" s="5" t="s">
        <v>240</v>
      </c>
      <c r="F730" s="5" t="s">
        <v>19</v>
      </c>
      <c r="G730" s="5" t="s">
        <v>241</v>
      </c>
      <c r="H730" s="5" t="s">
        <v>243</v>
      </c>
      <c r="I730" s="5" t="s">
        <v>22</v>
      </c>
      <c r="J730" s="12">
        <v>0.712723963105389</v>
      </c>
      <c r="K730" s="12">
        <v>0.7397086340961937</v>
      </c>
      <c r="L730" s="12">
        <v>0.760415058146924</v>
      </c>
      <c r="M730" s="12">
        <v>0.7771308393096168</v>
      </c>
      <c r="N730" s="12">
        <v>0.722066345302126</v>
      </c>
      <c r="O730" s="12">
        <v>0.7522927110358169</v>
      </c>
      <c r="P730" s="12">
        <v>0.7804796965773348</v>
      </c>
    </row>
    <row r="731" spans="1:16" ht="12.75" customHeight="1">
      <c r="A731" s="5"/>
      <c r="B731" s="5" t="s">
        <v>238</v>
      </c>
      <c r="C731" s="5" t="s">
        <v>181</v>
      </c>
      <c r="D731" s="5" t="s">
        <v>239</v>
      </c>
      <c r="E731" s="5" t="s">
        <v>240</v>
      </c>
      <c r="F731" s="5" t="s">
        <v>19</v>
      </c>
      <c r="G731" s="5" t="s">
        <v>241</v>
      </c>
      <c r="H731" s="5" t="s">
        <v>244</v>
      </c>
      <c r="I731" s="5" t="s">
        <v>22</v>
      </c>
      <c r="J731" s="12">
        <v>0.19161315728921574</v>
      </c>
      <c r="K731" s="12">
        <v>0.19729547277443757</v>
      </c>
      <c r="L731" s="12">
        <v>0.20468263349905208</v>
      </c>
      <c r="M731" s="12">
        <v>0.2044179063898977</v>
      </c>
      <c r="N731" s="12">
        <v>0.19551536792933724</v>
      </c>
      <c r="O731" s="12">
        <v>0.20543993682721587</v>
      </c>
      <c r="P731" s="12">
        <v>0.20955182821502408</v>
      </c>
    </row>
    <row r="732" spans="1:16" ht="12.75" customHeight="1">
      <c r="A732" s="5"/>
      <c r="B732" s="5" t="s">
        <v>245</v>
      </c>
      <c r="C732" s="5" t="s">
        <v>181</v>
      </c>
      <c r="D732" s="5" t="s">
        <v>239</v>
      </c>
      <c r="E732" s="5" t="s">
        <v>240</v>
      </c>
      <c r="F732" s="5" t="s">
        <v>19</v>
      </c>
      <c r="G732" s="5" t="s">
        <v>241</v>
      </c>
      <c r="H732" s="5" t="s">
        <v>246</v>
      </c>
      <c r="I732" s="5" t="s">
        <v>22</v>
      </c>
      <c r="J732" s="12">
        <v>1.4193741026919267</v>
      </c>
      <c r="K732" s="12">
        <v>1.4014073418983584</v>
      </c>
      <c r="L732" s="12">
        <v>1.3654738203112209</v>
      </c>
      <c r="M732" s="12">
        <v>1.3295402987240836</v>
      </c>
      <c r="N732" s="12">
        <v>1.2936067771369464</v>
      </c>
      <c r="O732" s="12">
        <v>1.2936067771369464</v>
      </c>
      <c r="P732" s="12">
        <v>1.2217397339626714</v>
      </c>
    </row>
    <row r="733" spans="1:16" ht="12.75" customHeight="1">
      <c r="A733" s="5"/>
      <c r="B733" s="5" t="s">
        <v>245</v>
      </c>
      <c r="C733" s="5" t="s">
        <v>181</v>
      </c>
      <c r="D733" s="5" t="s">
        <v>239</v>
      </c>
      <c r="E733" s="5" t="s">
        <v>240</v>
      </c>
      <c r="F733" s="5" t="s">
        <v>19</v>
      </c>
      <c r="G733" s="5" t="s">
        <v>241</v>
      </c>
      <c r="H733" s="5" t="s">
        <v>247</v>
      </c>
      <c r="I733" s="5" t="s">
        <v>22</v>
      </c>
      <c r="J733" s="12">
        <v>0.11347394339803644</v>
      </c>
      <c r="K733" s="12">
        <v>0.10941674023834735</v>
      </c>
      <c r="L733" s="12">
        <v>0.10545889090282237</v>
      </c>
      <c r="M733" s="12">
        <v>0.10158628669992487</v>
      </c>
      <c r="N733" s="12">
        <v>0.09774206043366021</v>
      </c>
      <c r="O733" s="12">
        <v>0.10160198533218369</v>
      </c>
      <c r="P733" s="12">
        <v>0.09397981534545354</v>
      </c>
    </row>
    <row r="734" spans="1:16" ht="12.75" customHeight="1">
      <c r="A734" s="5"/>
      <c r="B734" s="5" t="s">
        <v>245</v>
      </c>
      <c r="C734" s="5" t="s">
        <v>181</v>
      </c>
      <c r="D734" s="5" t="s">
        <v>239</v>
      </c>
      <c r="E734" s="5" t="s">
        <v>240</v>
      </c>
      <c r="F734" s="5" t="s">
        <v>19</v>
      </c>
      <c r="G734" s="5" t="s">
        <v>241</v>
      </c>
      <c r="H734" s="5" t="s">
        <v>248</v>
      </c>
      <c r="I734" s="5" t="s">
        <v>22</v>
      </c>
      <c r="J734" s="12">
        <v>0.030246794356937983</v>
      </c>
      <c r="K734" s="12">
        <v>0.028828513309948622</v>
      </c>
      <c r="L734" s="12">
        <v>0.028019214094312957</v>
      </c>
      <c r="M734" s="12">
        <v>0.026520222328070484</v>
      </c>
      <c r="N734" s="12">
        <v>0.02626194161336633</v>
      </c>
      <c r="O734" s="12">
        <v>0.02747934737986453</v>
      </c>
      <c r="P734" s="12">
        <v>0.024757152709396466</v>
      </c>
    </row>
    <row r="735" spans="1:16" ht="12.75" customHeight="1">
      <c r="A735" s="5"/>
      <c r="B735" s="5" t="s">
        <v>245</v>
      </c>
      <c r="C735" s="5" t="s">
        <v>181</v>
      </c>
      <c r="D735" s="5" t="s">
        <v>239</v>
      </c>
      <c r="E735" s="5" t="s">
        <v>240</v>
      </c>
      <c r="F735" s="5" t="s">
        <v>19</v>
      </c>
      <c r="G735" s="5" t="s">
        <v>241</v>
      </c>
      <c r="H735" s="5" t="s">
        <v>249</v>
      </c>
      <c r="I735" s="5" t="s">
        <v>22</v>
      </c>
      <c r="J735" s="12">
        <v>0.074629989</v>
      </c>
      <c r="K735" s="12">
        <v>0.074926047</v>
      </c>
      <c r="L735" s="12">
        <v>0.070022169</v>
      </c>
      <c r="M735" s="12">
        <v>0.069965406</v>
      </c>
      <c r="N735" s="12">
        <v>0.069788439</v>
      </c>
      <c r="O735" s="12">
        <v>0.075816447</v>
      </c>
      <c r="P735" s="12">
        <v>0.080472126</v>
      </c>
    </row>
    <row r="736" spans="1:16" ht="12.75" customHeight="1">
      <c r="A736" s="5"/>
      <c r="B736" s="5" t="s">
        <v>245</v>
      </c>
      <c r="C736" s="5" t="s">
        <v>181</v>
      </c>
      <c r="D736" s="5" t="s">
        <v>239</v>
      </c>
      <c r="E736" s="5" t="s">
        <v>240</v>
      </c>
      <c r="F736" s="5" t="s">
        <v>19</v>
      </c>
      <c r="G736" s="5" t="s">
        <v>241</v>
      </c>
      <c r="H736" s="5" t="s">
        <v>250</v>
      </c>
      <c r="I736" s="5" t="s">
        <v>22</v>
      </c>
      <c r="J736" s="12">
        <v>0.10025896283868267</v>
      </c>
      <c r="K736" s="12">
        <v>0.10238057233772942</v>
      </c>
      <c r="L736" s="12">
        <v>0.11191017069314547</v>
      </c>
      <c r="M736" s="12">
        <v>0.12388406700711749</v>
      </c>
      <c r="N736" s="12">
        <v>0.11589836543884718</v>
      </c>
      <c r="O736" s="12">
        <v>0.1231038717869495</v>
      </c>
      <c r="P736" s="12">
        <v>0.1315416632899194</v>
      </c>
    </row>
    <row r="737" spans="1:16" ht="12.75" customHeight="1">
      <c r="A737" s="5"/>
      <c r="B737" s="5" t="s">
        <v>245</v>
      </c>
      <c r="C737" s="5" t="s">
        <v>181</v>
      </c>
      <c r="D737" s="5" t="s">
        <v>239</v>
      </c>
      <c r="E737" s="5" t="s">
        <v>240</v>
      </c>
      <c r="F737" s="5" t="s">
        <v>19</v>
      </c>
      <c r="G737" s="5" t="s">
        <v>241</v>
      </c>
      <c r="H737" s="5" t="s">
        <v>251</v>
      </c>
      <c r="I737" s="5" t="s">
        <v>22</v>
      </c>
      <c r="J737" s="12">
        <v>0.07897309878255772</v>
      </c>
      <c r="K737" s="12">
        <v>0.07543176525065788</v>
      </c>
      <c r="L737" s="12">
        <v>0.07667032124017428</v>
      </c>
      <c r="M737" s="12">
        <v>0.07975468020256152</v>
      </c>
      <c r="N737" s="12">
        <v>0.07217683346999978</v>
      </c>
      <c r="O737" s="12">
        <v>0.08550435559719467</v>
      </c>
      <c r="P737" s="12">
        <v>0.0804324588444993</v>
      </c>
    </row>
    <row r="738" spans="1:16" ht="12.75" customHeight="1">
      <c r="A738" s="5"/>
      <c r="B738" s="5" t="s">
        <v>245</v>
      </c>
      <c r="C738" s="5" t="s">
        <v>181</v>
      </c>
      <c r="D738" s="5" t="s">
        <v>239</v>
      </c>
      <c r="E738" s="5" t="s">
        <v>240</v>
      </c>
      <c r="F738" s="5" t="s">
        <v>19</v>
      </c>
      <c r="G738" s="5" t="s">
        <v>241</v>
      </c>
      <c r="H738" s="5" t="s">
        <v>252</v>
      </c>
      <c r="I738" s="5" t="s">
        <v>22</v>
      </c>
      <c r="J738" s="12">
        <v>0.17176428880501804</v>
      </c>
      <c r="K738" s="12">
        <v>0.1726754039118557</v>
      </c>
      <c r="L738" s="12">
        <v>0.19486092680351422</v>
      </c>
      <c r="M738" s="12">
        <v>0.21803116775458953</v>
      </c>
      <c r="N738" s="12">
        <v>0.2029668014154662</v>
      </c>
      <c r="O738" s="12">
        <v>0.21502244740671253</v>
      </c>
      <c r="P738" s="12">
        <v>0.22956922100191576</v>
      </c>
    </row>
    <row r="739" spans="1:16" ht="12.75" customHeight="1">
      <c r="A739" s="5"/>
      <c r="B739" s="5" t="s">
        <v>245</v>
      </c>
      <c r="C739" s="5" t="s">
        <v>181</v>
      </c>
      <c r="D739" s="5" t="s">
        <v>239</v>
      </c>
      <c r="E739" s="5" t="s">
        <v>240</v>
      </c>
      <c r="F739" s="5" t="s">
        <v>19</v>
      </c>
      <c r="G739" s="5" t="s">
        <v>241</v>
      </c>
      <c r="H739" s="5" t="s">
        <v>253</v>
      </c>
      <c r="I739" s="5" t="s">
        <v>22</v>
      </c>
      <c r="J739" s="12">
        <v>0.29879601966148156</v>
      </c>
      <c r="K739" s="12">
        <v>0.280919238880401</v>
      </c>
      <c r="L739" s="12">
        <v>0.2819793738356358</v>
      </c>
      <c r="M739" s="12">
        <v>0.27988408936692777</v>
      </c>
      <c r="N739" s="12">
        <v>0.266560438132331</v>
      </c>
      <c r="O739" s="12">
        <v>0.28603757798672325</v>
      </c>
      <c r="P739" s="12">
        <v>0.2711599485681731</v>
      </c>
    </row>
    <row r="740" spans="1:16" ht="12.75" customHeight="1">
      <c r="A740" s="5"/>
      <c r="B740" s="5" t="s">
        <v>254</v>
      </c>
      <c r="C740" s="5" t="s">
        <v>181</v>
      </c>
      <c r="D740" s="5" t="s">
        <v>239</v>
      </c>
      <c r="E740" s="5" t="s">
        <v>255</v>
      </c>
      <c r="F740" s="5" t="s">
        <v>19</v>
      </c>
      <c r="G740" s="5" t="s">
        <v>241</v>
      </c>
      <c r="H740" s="5" t="s">
        <v>256</v>
      </c>
      <c r="I740" s="5" t="s">
        <v>22</v>
      </c>
      <c r="J740" s="12">
        <v>0.13608</v>
      </c>
      <c r="K740" s="12">
        <v>0.13524</v>
      </c>
      <c r="L740" s="12">
        <v>0.12684</v>
      </c>
      <c r="M740" s="12">
        <v>0.12264</v>
      </c>
      <c r="N740" s="12">
        <v>0.11424</v>
      </c>
      <c r="O740" s="12">
        <v>0.11256</v>
      </c>
      <c r="P740" s="12">
        <v>0.1092</v>
      </c>
    </row>
    <row r="741" spans="1:16" ht="12.75" customHeight="1">
      <c r="A741" s="5"/>
      <c r="B741" s="5" t="s">
        <v>257</v>
      </c>
      <c r="C741" s="5" t="s">
        <v>181</v>
      </c>
      <c r="D741" s="5" t="s">
        <v>239</v>
      </c>
      <c r="E741" s="5" t="s">
        <v>255</v>
      </c>
      <c r="F741" s="5" t="s">
        <v>19</v>
      </c>
      <c r="G741" s="5" t="s">
        <v>241</v>
      </c>
      <c r="H741" s="5" t="s">
        <v>258</v>
      </c>
      <c r="I741" s="5" t="s">
        <v>22</v>
      </c>
      <c r="J741" s="12">
        <v>0.008673</v>
      </c>
      <c r="K741" s="12">
        <v>0.009750405</v>
      </c>
      <c r="L741" s="12">
        <v>0.01082781</v>
      </c>
      <c r="M741" s="12">
        <v>0.01082781</v>
      </c>
      <c r="N741" s="12">
        <v>0.01082781</v>
      </c>
      <c r="O741" s="12">
        <v>0.01082781</v>
      </c>
      <c r="P741" s="12">
        <v>0.01082781</v>
      </c>
    </row>
    <row r="742" spans="1:16" ht="12.75" customHeight="1">
      <c r="A742" s="5"/>
      <c r="B742" s="5" t="s">
        <v>259</v>
      </c>
      <c r="C742" s="5" t="s">
        <v>181</v>
      </c>
      <c r="D742" s="5" t="s">
        <v>239</v>
      </c>
      <c r="E742" s="5" t="s">
        <v>255</v>
      </c>
      <c r="F742" s="5" t="s">
        <v>19</v>
      </c>
      <c r="G742" s="5" t="s">
        <v>241</v>
      </c>
      <c r="H742" s="5" t="s">
        <v>260</v>
      </c>
      <c r="I742" s="5" t="s">
        <v>22</v>
      </c>
      <c r="J742" s="12">
        <v>0.15035064221739114</v>
      </c>
      <c r="K742" s="12">
        <v>0.15781078858695646</v>
      </c>
      <c r="L742" s="12">
        <v>0.17215722391304356</v>
      </c>
      <c r="M742" s="12">
        <v>0.20085009456521735</v>
      </c>
      <c r="N742" s="12">
        <v>0.22954296521739115</v>
      </c>
      <c r="O742" s="12">
        <v>0.26397441</v>
      </c>
      <c r="P742" s="12">
        <v>0.27258227119565204</v>
      </c>
    </row>
    <row r="743" spans="1:16" ht="12.75" customHeight="1">
      <c r="A743" s="5"/>
      <c r="B743" s="5" t="s">
        <v>261</v>
      </c>
      <c r="C743" s="5" t="s">
        <v>181</v>
      </c>
      <c r="D743" s="5" t="s">
        <v>239</v>
      </c>
      <c r="E743" s="5" t="s">
        <v>255</v>
      </c>
      <c r="F743" s="5" t="s">
        <v>19</v>
      </c>
      <c r="G743" s="5" t="s">
        <v>241</v>
      </c>
      <c r="H743" s="5" t="s">
        <v>262</v>
      </c>
      <c r="I743" s="5" t="s">
        <v>22</v>
      </c>
      <c r="J743" s="12">
        <v>0.004725</v>
      </c>
      <c r="K743" s="12">
        <v>0.003465</v>
      </c>
      <c r="L743" s="12">
        <v>0.004725</v>
      </c>
      <c r="M743" s="12">
        <v>0.0042525</v>
      </c>
      <c r="N743" s="12">
        <v>0.00441</v>
      </c>
      <c r="O743" s="12">
        <v>0.0045675</v>
      </c>
      <c r="P743" s="12">
        <v>0.0045675</v>
      </c>
    </row>
    <row r="744" spans="1:16" ht="12.75" customHeight="1">
      <c r="A744" s="5"/>
      <c r="B744" s="5" t="s">
        <v>263</v>
      </c>
      <c r="C744" s="5" t="s">
        <v>181</v>
      </c>
      <c r="D744" s="5" t="s">
        <v>264</v>
      </c>
      <c r="E744" s="5" t="s">
        <v>240</v>
      </c>
      <c r="F744" s="5" t="s">
        <v>19</v>
      </c>
      <c r="G744" s="5" t="s">
        <v>241</v>
      </c>
      <c r="H744" s="5" t="s">
        <v>242</v>
      </c>
      <c r="I744" s="5" t="s">
        <v>22</v>
      </c>
      <c r="J744" s="12">
        <v>5.154249298084977</v>
      </c>
      <c r="K744" s="12">
        <v>5.503621820767586</v>
      </c>
      <c r="L744" s="12">
        <v>5.724099076622432</v>
      </c>
      <c r="M744" s="12">
        <v>5.960644731571623</v>
      </c>
      <c r="N744" s="12">
        <v>5.927061398312144</v>
      </c>
      <c r="O744" s="12">
        <v>6.212860464225804</v>
      </c>
      <c r="P744" s="12">
        <v>6.361046229913388</v>
      </c>
    </row>
    <row r="745" spans="1:16" ht="12.75" customHeight="1">
      <c r="A745" s="5"/>
      <c r="B745" s="5" t="s">
        <v>263</v>
      </c>
      <c r="C745" s="5" t="s">
        <v>181</v>
      </c>
      <c r="D745" s="5" t="s">
        <v>264</v>
      </c>
      <c r="E745" s="5" t="s">
        <v>240</v>
      </c>
      <c r="F745" s="5" t="s">
        <v>19</v>
      </c>
      <c r="G745" s="5" t="s">
        <v>241</v>
      </c>
      <c r="H745" s="5" t="s">
        <v>242</v>
      </c>
      <c r="I745" s="5" t="s">
        <v>24</v>
      </c>
      <c r="J745" s="12">
        <v>0.3420948900186541</v>
      </c>
      <c r="K745" s="12">
        <v>0.3555975952172867</v>
      </c>
      <c r="L745" s="12">
        <v>0.3717653112015604</v>
      </c>
      <c r="M745" s="12">
        <v>0.3814353986491204</v>
      </c>
      <c r="N745" s="12">
        <v>0.3894025013064909</v>
      </c>
      <c r="O745" s="12">
        <v>0.39932761295841585</v>
      </c>
      <c r="P745" s="12">
        <v>0.4071470579750184</v>
      </c>
    </row>
    <row r="746" spans="1:16" ht="12.75" customHeight="1">
      <c r="A746" s="5"/>
      <c r="B746" s="5" t="s">
        <v>263</v>
      </c>
      <c r="C746" s="5" t="s">
        <v>181</v>
      </c>
      <c r="D746" s="5" t="s">
        <v>264</v>
      </c>
      <c r="E746" s="5" t="s">
        <v>240</v>
      </c>
      <c r="F746" s="5" t="s">
        <v>19</v>
      </c>
      <c r="G746" s="5" t="s">
        <v>241</v>
      </c>
      <c r="H746" s="5" t="s">
        <v>265</v>
      </c>
      <c r="I746" s="5" t="s">
        <v>22</v>
      </c>
      <c r="J746" s="12">
        <v>0.03216490199674123</v>
      </c>
      <c r="K746" s="12">
        <v>0.0331235261606096</v>
      </c>
      <c r="L746" s="12">
        <v>0.03415586594261147</v>
      </c>
      <c r="M746" s="12">
        <v>0.03474099045250257</v>
      </c>
      <c r="N746" s="12">
        <v>0.03213302885839891</v>
      </c>
      <c r="O746" s="12">
        <v>0.03341364327407801</v>
      </c>
      <c r="P746" s="12">
        <v>0.03471825931673299</v>
      </c>
    </row>
    <row r="747" spans="1:16" ht="12.75" customHeight="1">
      <c r="A747" s="5"/>
      <c r="B747" s="5" t="s">
        <v>263</v>
      </c>
      <c r="C747" s="5" t="s">
        <v>181</v>
      </c>
      <c r="D747" s="5" t="s">
        <v>264</v>
      </c>
      <c r="E747" s="5" t="s">
        <v>240</v>
      </c>
      <c r="F747" s="5" t="s">
        <v>19</v>
      </c>
      <c r="G747" s="5" t="s">
        <v>241</v>
      </c>
      <c r="H747" s="5" t="s">
        <v>265</v>
      </c>
      <c r="I747" s="5" t="s">
        <v>24</v>
      </c>
      <c r="J747" s="12">
        <v>0.34823008990359233</v>
      </c>
      <c r="K747" s="12">
        <v>0.35602223103628977</v>
      </c>
      <c r="L747" s="12">
        <v>0.37078625348861205</v>
      </c>
      <c r="M747" s="12">
        <v>0.37297427469620886</v>
      </c>
      <c r="N747" s="12">
        <v>0.34840448350176556</v>
      </c>
      <c r="O747" s="12">
        <v>0.3632784955636268</v>
      </c>
      <c r="P747" s="12">
        <v>0.3757207574732458</v>
      </c>
    </row>
    <row r="748" spans="1:16" ht="12.75" customHeight="1">
      <c r="A748" s="5"/>
      <c r="B748" s="5" t="s">
        <v>266</v>
      </c>
      <c r="C748" s="5" t="s">
        <v>181</v>
      </c>
      <c r="D748" s="5" t="s">
        <v>264</v>
      </c>
      <c r="E748" s="5" t="s">
        <v>240</v>
      </c>
      <c r="F748" s="5" t="s">
        <v>19</v>
      </c>
      <c r="G748" s="5" t="s">
        <v>241</v>
      </c>
      <c r="H748" s="5" t="s">
        <v>267</v>
      </c>
      <c r="I748" s="5" t="s">
        <v>22</v>
      </c>
      <c r="J748" s="12">
        <v>0.004102480262072396</v>
      </c>
      <c r="K748" s="12">
        <v>0.004560803898271201</v>
      </c>
      <c r="L748" s="12">
        <v>0.0046789438062834875</v>
      </c>
      <c r="M748" s="12">
        <v>0.00504532329564859</v>
      </c>
      <c r="N748" s="12">
        <v>0.004889235312587691</v>
      </c>
      <c r="O748" s="12">
        <v>0.005341817390795222</v>
      </c>
      <c r="P748" s="12">
        <v>0.005610954940467278</v>
      </c>
    </row>
    <row r="749" spans="1:16" ht="12.75" customHeight="1">
      <c r="A749" s="5"/>
      <c r="B749" s="5" t="s">
        <v>266</v>
      </c>
      <c r="C749" s="5" t="s">
        <v>181</v>
      </c>
      <c r="D749" s="5" t="s">
        <v>264</v>
      </c>
      <c r="E749" s="5" t="s">
        <v>240</v>
      </c>
      <c r="F749" s="5" t="s">
        <v>19</v>
      </c>
      <c r="G749" s="5" t="s">
        <v>241</v>
      </c>
      <c r="H749" s="5" t="s">
        <v>267</v>
      </c>
      <c r="I749" s="5" t="s">
        <v>24</v>
      </c>
      <c r="J749" s="12">
        <v>0.0405423824038871</v>
      </c>
      <c r="K749" s="12">
        <v>0.045093301816701</v>
      </c>
      <c r="L749" s="12">
        <v>0.04679195244324681</v>
      </c>
      <c r="M749" s="12">
        <v>0.04985521794008554</v>
      </c>
      <c r="N749" s="12">
        <v>0.04824808395908848</v>
      </c>
      <c r="O749" s="12">
        <v>0.05363587225286447</v>
      </c>
      <c r="P749" s="12">
        <v>0.05599801855963839</v>
      </c>
    </row>
    <row r="750" spans="1:16" ht="12.75" customHeight="1">
      <c r="A750" s="5"/>
      <c r="B750" s="5" t="s">
        <v>266</v>
      </c>
      <c r="C750" s="5" t="s">
        <v>181</v>
      </c>
      <c r="D750" s="5" t="s">
        <v>264</v>
      </c>
      <c r="E750" s="5" t="s">
        <v>240</v>
      </c>
      <c r="F750" s="5" t="s">
        <v>19</v>
      </c>
      <c r="G750" s="5" t="s">
        <v>241</v>
      </c>
      <c r="H750" s="5" t="s">
        <v>268</v>
      </c>
      <c r="I750" s="5" t="s">
        <v>22</v>
      </c>
      <c r="J750" s="12">
        <v>0.0158098358736126</v>
      </c>
      <c r="K750" s="12">
        <v>0.017479033846343365</v>
      </c>
      <c r="L750" s="12">
        <v>0.01823084349820047</v>
      </c>
      <c r="M750" s="12">
        <v>0.018846886072472698</v>
      </c>
      <c r="N750" s="12">
        <v>0.01924728736223551</v>
      </c>
      <c r="O750" s="12">
        <v>0.019858735285625453</v>
      </c>
      <c r="P750" s="12">
        <v>0.020627157373231467</v>
      </c>
    </row>
    <row r="751" spans="1:16" ht="12.75" customHeight="1">
      <c r="A751" s="5"/>
      <c r="B751" s="5" t="s">
        <v>266</v>
      </c>
      <c r="C751" s="5" t="s">
        <v>181</v>
      </c>
      <c r="D751" s="5" t="s">
        <v>264</v>
      </c>
      <c r="E751" s="5" t="s">
        <v>240</v>
      </c>
      <c r="F751" s="5" t="s">
        <v>19</v>
      </c>
      <c r="G751" s="5" t="s">
        <v>241</v>
      </c>
      <c r="H751" s="5" t="s">
        <v>268</v>
      </c>
      <c r="I751" s="5" t="s">
        <v>24</v>
      </c>
      <c r="J751" s="12">
        <v>0.15791248032010757</v>
      </c>
      <c r="K751" s="12">
        <v>0.1742715891377481</v>
      </c>
      <c r="L751" s="12">
        <v>0.1837888118490053</v>
      </c>
      <c r="M751" s="12">
        <v>0.18839616652657426</v>
      </c>
      <c r="N751" s="12">
        <v>0.19215546695539182</v>
      </c>
      <c r="O751" s="12">
        <v>0.20110782859329007</v>
      </c>
      <c r="P751" s="12">
        <v>0.207490606194504</v>
      </c>
    </row>
    <row r="752" spans="1:16" ht="12.75" customHeight="1">
      <c r="A752" s="5"/>
      <c r="B752" s="5" t="s">
        <v>266</v>
      </c>
      <c r="C752" s="5" t="s">
        <v>181</v>
      </c>
      <c r="D752" s="5" t="s">
        <v>264</v>
      </c>
      <c r="E752" s="5" t="s">
        <v>240</v>
      </c>
      <c r="F752" s="5" t="s">
        <v>19</v>
      </c>
      <c r="G752" s="5" t="s">
        <v>241</v>
      </c>
      <c r="H752" s="5" t="s">
        <v>269</v>
      </c>
      <c r="I752" s="5" t="s">
        <v>22</v>
      </c>
      <c r="J752" s="12">
        <v>0.0360071246678967</v>
      </c>
      <c r="K752" s="12">
        <v>0.035619500953552194</v>
      </c>
      <c r="L752" s="12">
        <v>0.03476774407329469</v>
      </c>
      <c r="M752" s="12">
        <v>0.03385443515794835</v>
      </c>
      <c r="N752" s="12">
        <v>0.03290187435571913</v>
      </c>
      <c r="O752" s="12">
        <v>0.03289938145297253</v>
      </c>
      <c r="P752" s="12">
        <v>0.031034554222000098</v>
      </c>
    </row>
    <row r="753" spans="1:16" ht="12.75" customHeight="1">
      <c r="A753" s="5"/>
      <c r="B753" s="5" t="s">
        <v>266</v>
      </c>
      <c r="C753" s="5" t="s">
        <v>181</v>
      </c>
      <c r="D753" s="5" t="s">
        <v>264</v>
      </c>
      <c r="E753" s="5" t="s">
        <v>240</v>
      </c>
      <c r="F753" s="5" t="s">
        <v>19</v>
      </c>
      <c r="G753" s="5" t="s">
        <v>241</v>
      </c>
      <c r="H753" s="5" t="s">
        <v>269</v>
      </c>
      <c r="I753" s="5" t="s">
        <v>24</v>
      </c>
      <c r="J753" s="12">
        <v>0</v>
      </c>
      <c r="K753" s="12">
        <v>0</v>
      </c>
      <c r="L753" s="12">
        <v>0</v>
      </c>
      <c r="M753" s="12">
        <v>0</v>
      </c>
      <c r="N753" s="12">
        <v>0</v>
      </c>
      <c r="O753" s="12">
        <v>0</v>
      </c>
      <c r="P753" s="12">
        <v>0</v>
      </c>
    </row>
    <row r="754" spans="1:16" ht="12.75" customHeight="1">
      <c r="A754" s="5"/>
      <c r="B754" s="5" t="s">
        <v>266</v>
      </c>
      <c r="C754" s="5" t="s">
        <v>181</v>
      </c>
      <c r="D754" s="5" t="s">
        <v>264</v>
      </c>
      <c r="E754" s="5" t="s">
        <v>240</v>
      </c>
      <c r="F754" s="5" t="s">
        <v>19</v>
      </c>
      <c r="G754" s="5" t="s">
        <v>241</v>
      </c>
      <c r="H754" s="5" t="s">
        <v>270</v>
      </c>
      <c r="I754" s="5" t="s">
        <v>22</v>
      </c>
      <c r="J754" s="12">
        <v>0.003932920671894171</v>
      </c>
      <c r="K754" s="12">
        <v>0.003948522612131354</v>
      </c>
      <c r="L754" s="12">
        <v>0.0036900934817365068</v>
      </c>
      <c r="M754" s="12">
        <v>0.0036871021322925353</v>
      </c>
      <c r="N754" s="12">
        <v>0.0036777761604966253</v>
      </c>
      <c r="O754" s="12">
        <v>0.003995445740664237</v>
      </c>
      <c r="P754" s="12">
        <v>0.004240795048980543</v>
      </c>
    </row>
    <row r="755" spans="1:16" ht="12.75" customHeight="1">
      <c r="A755" s="5"/>
      <c r="B755" s="5" t="s">
        <v>266</v>
      </c>
      <c r="C755" s="5" t="s">
        <v>181</v>
      </c>
      <c r="D755" s="5" t="s">
        <v>264</v>
      </c>
      <c r="E755" s="5" t="s">
        <v>240</v>
      </c>
      <c r="F755" s="5" t="s">
        <v>19</v>
      </c>
      <c r="G755" s="5" t="s">
        <v>241</v>
      </c>
      <c r="H755" s="5" t="s">
        <v>270</v>
      </c>
      <c r="I755" s="5" t="s">
        <v>24</v>
      </c>
      <c r="J755" s="12">
        <v>0</v>
      </c>
      <c r="K755" s="12">
        <v>0</v>
      </c>
      <c r="L755" s="12">
        <v>0</v>
      </c>
      <c r="M755" s="12">
        <v>0</v>
      </c>
      <c r="N755" s="12">
        <v>0</v>
      </c>
      <c r="O755" s="12">
        <v>0</v>
      </c>
      <c r="P755" s="12">
        <v>0</v>
      </c>
    </row>
    <row r="756" spans="1:16" ht="12.75" customHeight="1">
      <c r="A756" s="5"/>
      <c r="B756" s="5" t="s">
        <v>266</v>
      </c>
      <c r="C756" s="5" t="s">
        <v>181</v>
      </c>
      <c r="D756" s="5" t="s">
        <v>264</v>
      </c>
      <c r="E756" s="5" t="s">
        <v>240</v>
      </c>
      <c r="F756" s="5" t="s">
        <v>19</v>
      </c>
      <c r="G756" s="5" t="s">
        <v>241</v>
      </c>
      <c r="H756" s="5" t="s">
        <v>271</v>
      </c>
      <c r="I756" s="5" t="s">
        <v>22</v>
      </c>
      <c r="J756" s="12">
        <v>0.01437537894718093</v>
      </c>
      <c r="K756" s="12">
        <v>0.014558556942575593</v>
      </c>
      <c r="L756" s="12">
        <v>0.014597006301531934</v>
      </c>
      <c r="M756" s="12">
        <v>0.015014092725177565</v>
      </c>
      <c r="N756" s="12">
        <v>0.014877492710220083</v>
      </c>
      <c r="O756" s="12">
        <v>0.015877773447796242</v>
      </c>
      <c r="P756" s="12">
        <v>0.016856802247283954</v>
      </c>
    </row>
    <row r="757" spans="1:16" ht="12.75" customHeight="1">
      <c r="A757" s="5"/>
      <c r="B757" s="5" t="s">
        <v>266</v>
      </c>
      <c r="C757" s="5" t="s">
        <v>181</v>
      </c>
      <c r="D757" s="5" t="s">
        <v>264</v>
      </c>
      <c r="E757" s="5" t="s">
        <v>240</v>
      </c>
      <c r="F757" s="5" t="s">
        <v>19</v>
      </c>
      <c r="G757" s="5" t="s">
        <v>241</v>
      </c>
      <c r="H757" s="5" t="s">
        <v>271</v>
      </c>
      <c r="I757" s="5" t="s">
        <v>24</v>
      </c>
      <c r="J757" s="12">
        <v>0</v>
      </c>
      <c r="K757" s="12">
        <v>0</v>
      </c>
      <c r="L757" s="12">
        <v>0</v>
      </c>
      <c r="M757" s="12">
        <v>0</v>
      </c>
      <c r="N757" s="12">
        <v>0</v>
      </c>
      <c r="O757" s="12">
        <v>0</v>
      </c>
      <c r="P757" s="12">
        <v>0</v>
      </c>
    </row>
    <row r="758" spans="1:16" ht="12.75" customHeight="1">
      <c r="A758" s="5"/>
      <c r="B758" s="5" t="s">
        <v>266</v>
      </c>
      <c r="C758" s="5" t="s">
        <v>181</v>
      </c>
      <c r="D758" s="5" t="s">
        <v>264</v>
      </c>
      <c r="E758" s="5" t="s">
        <v>240</v>
      </c>
      <c r="F758" s="5" t="s">
        <v>19</v>
      </c>
      <c r="G758" s="5" t="s">
        <v>241</v>
      </c>
      <c r="H758" s="5" t="s">
        <v>272</v>
      </c>
      <c r="I758" s="5" t="s">
        <v>22</v>
      </c>
      <c r="J758" s="12">
        <v>0.00852290854477354</v>
      </c>
      <c r="K758" s="12">
        <v>0.007753736640508213</v>
      </c>
      <c r="L758" s="12">
        <v>0.007395107358542024</v>
      </c>
      <c r="M758" s="12">
        <v>0.006922801283702297</v>
      </c>
      <c r="N758" s="12">
        <v>0.006978851728892646</v>
      </c>
      <c r="O758" s="12">
        <v>0.007462561747125984</v>
      </c>
      <c r="P758" s="12">
        <v>0.006505446621567792</v>
      </c>
    </row>
    <row r="759" spans="1:16" ht="12.75" customHeight="1">
      <c r="A759" s="5"/>
      <c r="B759" s="5" t="s">
        <v>266</v>
      </c>
      <c r="C759" s="5" t="s">
        <v>181</v>
      </c>
      <c r="D759" s="5" t="s">
        <v>264</v>
      </c>
      <c r="E759" s="5" t="s">
        <v>240</v>
      </c>
      <c r="F759" s="5" t="s">
        <v>19</v>
      </c>
      <c r="G759" s="5" t="s">
        <v>241</v>
      </c>
      <c r="H759" s="5" t="s">
        <v>272</v>
      </c>
      <c r="I759" s="5" t="s">
        <v>24</v>
      </c>
      <c r="J759" s="12">
        <v>0</v>
      </c>
      <c r="K759" s="12">
        <v>0</v>
      </c>
      <c r="L759" s="12">
        <v>0</v>
      </c>
      <c r="M759" s="12">
        <v>0</v>
      </c>
      <c r="N759" s="12">
        <v>0</v>
      </c>
      <c r="O759" s="12">
        <v>0</v>
      </c>
      <c r="P759" s="12">
        <v>0</v>
      </c>
    </row>
    <row r="760" spans="1:16" ht="12.75" customHeight="1">
      <c r="A760" s="5"/>
      <c r="B760" s="5" t="s">
        <v>266</v>
      </c>
      <c r="C760" s="5" t="s">
        <v>181</v>
      </c>
      <c r="D760" s="5" t="s">
        <v>264</v>
      </c>
      <c r="E760" s="5" t="s">
        <v>240</v>
      </c>
      <c r="F760" s="5" t="s">
        <v>19</v>
      </c>
      <c r="G760" s="5" t="s">
        <v>241</v>
      </c>
      <c r="H760" s="5" t="s">
        <v>273</v>
      </c>
      <c r="I760" s="5" t="s">
        <v>22</v>
      </c>
      <c r="J760" s="12">
        <v>0.009330200012523574</v>
      </c>
      <c r="K760" s="12">
        <v>0.007704942212313668</v>
      </c>
      <c r="L760" s="12">
        <v>0.007279670044110593</v>
      </c>
      <c r="M760" s="12">
        <v>0.006199727650154566</v>
      </c>
      <c r="N760" s="12">
        <v>0.006833464574302802</v>
      </c>
      <c r="O760" s="12">
        <v>0.0072844456560851685</v>
      </c>
      <c r="P760" s="12">
        <v>0.005826607511038167</v>
      </c>
    </row>
    <row r="761" spans="1:16" ht="12.75" customHeight="1">
      <c r="A761" s="5"/>
      <c r="B761" s="5" t="s">
        <v>266</v>
      </c>
      <c r="C761" s="5" t="s">
        <v>181</v>
      </c>
      <c r="D761" s="5" t="s">
        <v>264</v>
      </c>
      <c r="E761" s="5" t="s">
        <v>240</v>
      </c>
      <c r="F761" s="5" t="s">
        <v>19</v>
      </c>
      <c r="G761" s="5" t="s">
        <v>241</v>
      </c>
      <c r="H761" s="5" t="s">
        <v>273</v>
      </c>
      <c r="I761" s="5" t="s">
        <v>24</v>
      </c>
      <c r="J761" s="12">
        <v>0</v>
      </c>
      <c r="K761" s="12">
        <v>0</v>
      </c>
      <c r="L761" s="12">
        <v>0</v>
      </c>
      <c r="M761" s="12">
        <v>0</v>
      </c>
      <c r="N761" s="12">
        <v>0</v>
      </c>
      <c r="O761" s="12">
        <v>0</v>
      </c>
      <c r="P761" s="12">
        <v>0</v>
      </c>
    </row>
    <row r="762" spans="1:16" ht="12.75" customHeight="1">
      <c r="A762" s="5"/>
      <c r="B762" s="5" t="s">
        <v>274</v>
      </c>
      <c r="C762" s="5" t="s">
        <v>181</v>
      </c>
      <c r="D762" s="5" t="s">
        <v>264</v>
      </c>
      <c r="E762" s="5" t="s">
        <v>255</v>
      </c>
      <c r="F762" s="5" t="s">
        <v>19</v>
      </c>
      <c r="G762" s="5" t="s">
        <v>241</v>
      </c>
      <c r="H762" s="5" t="s">
        <v>256</v>
      </c>
      <c r="I762" s="5" t="s">
        <v>22</v>
      </c>
      <c r="J762" s="12">
        <v>0.013288718454356738</v>
      </c>
      <c r="K762" s="12">
        <v>0.013206689328095274</v>
      </c>
      <c r="L762" s="12">
        <v>0.01238639806548066</v>
      </c>
      <c r="M762" s="12">
        <v>0.011976252434173357</v>
      </c>
      <c r="N762" s="12">
        <v>0.01115596117155874</v>
      </c>
      <c r="O762" s="12">
        <v>0.01099190291903582</v>
      </c>
      <c r="P762" s="12">
        <v>0.010663786413989976</v>
      </c>
    </row>
    <row r="763" spans="1:16" ht="12.75" customHeight="1">
      <c r="A763" s="5"/>
      <c r="B763" s="5" t="s">
        <v>274</v>
      </c>
      <c r="C763" s="5" t="s">
        <v>181</v>
      </c>
      <c r="D763" s="5" t="s">
        <v>264</v>
      </c>
      <c r="E763" s="5" t="s">
        <v>255</v>
      </c>
      <c r="F763" s="5" t="s">
        <v>19</v>
      </c>
      <c r="G763" s="5" t="s">
        <v>241</v>
      </c>
      <c r="H763" s="5" t="s">
        <v>256</v>
      </c>
      <c r="I763" s="5" t="s">
        <v>24</v>
      </c>
      <c r="J763" s="12">
        <v>0.0004641655573120842</v>
      </c>
      <c r="K763" s="12">
        <v>0.00046130033782250336</v>
      </c>
      <c r="L763" s="12">
        <v>0.00043264814292669576</v>
      </c>
      <c r="M763" s="12">
        <v>0.0004183220454787919</v>
      </c>
      <c r="N763" s="12">
        <v>0.00038966985058298435</v>
      </c>
      <c r="O763" s="12">
        <v>0.0003839394116038227</v>
      </c>
      <c r="P763" s="12">
        <v>0.0003724785336454996</v>
      </c>
    </row>
    <row r="764" spans="1:16" ht="12.75" customHeight="1">
      <c r="A764" s="5"/>
      <c r="B764" s="5" t="s">
        <v>275</v>
      </c>
      <c r="C764" s="5" t="s">
        <v>181</v>
      </c>
      <c r="D764" s="5" t="s">
        <v>264</v>
      </c>
      <c r="E764" s="5" t="s">
        <v>255</v>
      </c>
      <c r="F764" s="5" t="s">
        <v>19</v>
      </c>
      <c r="G764" s="5" t="s">
        <v>241</v>
      </c>
      <c r="H764" s="5" t="s">
        <v>258</v>
      </c>
      <c r="I764" s="5" t="s">
        <v>22</v>
      </c>
      <c r="J764" s="12">
        <v>0.0006502530500618543</v>
      </c>
      <c r="K764" s="12">
        <v>0.0007310308532904826</v>
      </c>
      <c r="L764" s="12">
        <v>0.0008118086565191107</v>
      </c>
      <c r="M764" s="12">
        <v>0.0008118086565191107</v>
      </c>
      <c r="N764" s="12">
        <v>0.0008118086565191107</v>
      </c>
      <c r="O764" s="12">
        <v>0.0008118086565191107</v>
      </c>
      <c r="P764" s="12">
        <v>0.0008118086565191107</v>
      </c>
    </row>
    <row r="765" spans="1:16" ht="12.75" customHeight="1">
      <c r="A765" s="5"/>
      <c r="B765" s="5" t="s">
        <v>275</v>
      </c>
      <c r="C765" s="5" t="s">
        <v>181</v>
      </c>
      <c r="D765" s="5" t="s">
        <v>264</v>
      </c>
      <c r="E765" s="5" t="s">
        <v>255</v>
      </c>
      <c r="F765" s="5" t="s">
        <v>19</v>
      </c>
      <c r="G765" s="5" t="s">
        <v>241</v>
      </c>
      <c r="H765" s="5" t="s">
        <v>258</v>
      </c>
      <c r="I765" s="5" t="s">
        <v>24</v>
      </c>
      <c r="J765" s="12">
        <v>0.0007650210053577732</v>
      </c>
      <c r="K765" s="12">
        <v>0.0008600558786746752</v>
      </c>
      <c r="L765" s="12">
        <v>0.0009550907519915773</v>
      </c>
      <c r="M765" s="12">
        <v>0.0009550907519915773</v>
      </c>
      <c r="N765" s="12">
        <v>0.0009550907519915773</v>
      </c>
      <c r="O765" s="12">
        <v>0.0009550907519915773</v>
      </c>
      <c r="P765" s="12">
        <v>0.0009550907519915773</v>
      </c>
    </row>
    <row r="766" spans="1:16" ht="12.75" customHeight="1">
      <c r="A766" s="5"/>
      <c r="B766" s="5" t="s">
        <v>276</v>
      </c>
      <c r="C766" s="5" t="s">
        <v>181</v>
      </c>
      <c r="D766" s="5" t="s">
        <v>264</v>
      </c>
      <c r="E766" s="5" t="s">
        <v>255</v>
      </c>
      <c r="F766" s="5" t="s">
        <v>19</v>
      </c>
      <c r="G766" s="5" t="s">
        <v>241</v>
      </c>
      <c r="H766" s="5" t="s">
        <v>260</v>
      </c>
      <c r="I766" s="5" t="s">
        <v>22</v>
      </c>
      <c r="J766" s="12">
        <v>0.021458913656466128</v>
      </c>
      <c r="K766" s="12">
        <v>0.02252367064100174</v>
      </c>
      <c r="L766" s="12">
        <v>0.024571297627195995</v>
      </c>
      <c r="M766" s="12">
        <v>0.028666551599584495</v>
      </c>
      <c r="N766" s="12">
        <v>0.032761805571972995</v>
      </c>
      <c r="O766" s="12">
        <v>0.037676042476698694</v>
      </c>
      <c r="P766" s="12">
        <v>0.037676042476698694</v>
      </c>
    </row>
    <row r="767" spans="1:16" ht="12.75" customHeight="1">
      <c r="A767" s="5"/>
      <c r="B767" s="5" t="s">
        <v>276</v>
      </c>
      <c r="C767" s="5" t="s">
        <v>181</v>
      </c>
      <c r="D767" s="5" t="s">
        <v>264</v>
      </c>
      <c r="E767" s="5" t="s">
        <v>255</v>
      </c>
      <c r="F767" s="5" t="s">
        <v>19</v>
      </c>
      <c r="G767" s="5" t="s">
        <v>241</v>
      </c>
      <c r="H767" s="5" t="s">
        <v>260</v>
      </c>
      <c r="I767" s="5" t="s">
        <v>24</v>
      </c>
      <c r="J767" s="12">
        <v>0.008130300428201235</v>
      </c>
      <c r="K767" s="12">
        <v>0.008533712935744068</v>
      </c>
      <c r="L767" s="12">
        <v>0.009309512812157434</v>
      </c>
      <c r="M767" s="12">
        <v>0.010861112564984166</v>
      </c>
      <c r="N767" s="12">
        <v>0.0124127123178109</v>
      </c>
      <c r="O767" s="12">
        <v>0.014274606309762091</v>
      </c>
      <c r="P767" s="12">
        <v>0.014274606309762091</v>
      </c>
    </row>
    <row r="768" spans="1:16" ht="12.75" customHeight="1">
      <c r="A768" s="5"/>
      <c r="B768" s="5" t="s">
        <v>277</v>
      </c>
      <c r="C768" s="5" t="s">
        <v>181</v>
      </c>
      <c r="D768" s="5" t="s">
        <v>264</v>
      </c>
      <c r="E768" s="5" t="s">
        <v>262</v>
      </c>
      <c r="F768" s="5" t="s">
        <v>19</v>
      </c>
      <c r="G768" s="5" t="s">
        <v>241</v>
      </c>
      <c r="H768" s="5" t="s">
        <v>278</v>
      </c>
      <c r="I768" s="5" t="s">
        <v>22</v>
      </c>
      <c r="J768" s="12">
        <v>0.011855763065504808</v>
      </c>
      <c r="K768" s="12">
        <v>0.012214109945584169</v>
      </c>
      <c r="L768" s="12">
        <v>0.013039012553034033</v>
      </c>
      <c r="M768" s="12">
        <v>0.012188316442684675</v>
      </c>
      <c r="N768" s="12">
        <v>0.011787245001185762</v>
      </c>
      <c r="O768" s="12">
        <v>0.011896814376773292</v>
      </c>
      <c r="P768" s="12">
        <v>0.01185873130892282</v>
      </c>
    </row>
    <row r="769" spans="1:16" ht="12.75" customHeight="1">
      <c r="A769" s="5"/>
      <c r="B769" s="5" t="s">
        <v>277</v>
      </c>
      <c r="C769" s="5" t="s">
        <v>181</v>
      </c>
      <c r="D769" s="5" t="s">
        <v>264</v>
      </c>
      <c r="E769" s="5" t="s">
        <v>262</v>
      </c>
      <c r="F769" s="5" t="s">
        <v>19</v>
      </c>
      <c r="G769" s="5" t="s">
        <v>241</v>
      </c>
      <c r="H769" s="5" t="s">
        <v>278</v>
      </c>
      <c r="I769" s="5" t="s">
        <v>24</v>
      </c>
      <c r="J769" s="12">
        <v>0.0008757213021573108</v>
      </c>
      <c r="K769" s="12">
        <v>0.000868324244435292</v>
      </c>
      <c r="L769" s="12">
        <v>0.0009470199063681859</v>
      </c>
      <c r="M769" s="12">
        <v>0.0008609271876074418</v>
      </c>
      <c r="N769" s="12">
        <v>0.0008609271876074418</v>
      </c>
      <c r="O769" s="12">
        <v>0.0008609271876074418</v>
      </c>
      <c r="P769" s="12">
        <v>0.0008609271876074418</v>
      </c>
    </row>
    <row r="770" spans="1:16" ht="12.75" customHeight="1">
      <c r="A770" s="5"/>
      <c r="B770" s="5" t="s">
        <v>277</v>
      </c>
      <c r="C770" s="5" t="s">
        <v>181</v>
      </c>
      <c r="D770" s="5" t="s">
        <v>264</v>
      </c>
      <c r="E770" s="5" t="s">
        <v>262</v>
      </c>
      <c r="F770" s="5" t="s">
        <v>19</v>
      </c>
      <c r="G770" s="5" t="s">
        <v>241</v>
      </c>
      <c r="H770" s="5" t="s">
        <v>279</v>
      </c>
      <c r="I770" s="5" t="s">
        <v>22</v>
      </c>
      <c r="J770" s="12">
        <v>0.0050861663489864045</v>
      </c>
      <c r="K770" s="12">
        <v>0.005686919981073444</v>
      </c>
      <c r="L770" s="12">
        <v>0.006116838540935064</v>
      </c>
      <c r="M770" s="12">
        <v>0.005625270920708083</v>
      </c>
      <c r="N770" s="12">
        <v>0.005000465613482016</v>
      </c>
      <c r="O770" s="12">
        <v>0.006277781644876469</v>
      </c>
      <c r="P770" s="12">
        <v>0.00626872873204523</v>
      </c>
    </row>
    <row r="771" spans="1:16" ht="12.75" customHeight="1">
      <c r="A771" s="5"/>
      <c r="B771" s="5" t="s">
        <v>277</v>
      </c>
      <c r="C771" s="5" t="s">
        <v>181</v>
      </c>
      <c r="D771" s="5" t="s">
        <v>264</v>
      </c>
      <c r="E771" s="5" t="s">
        <v>262</v>
      </c>
      <c r="F771" s="5" t="s">
        <v>19</v>
      </c>
      <c r="G771" s="5" t="s">
        <v>241</v>
      </c>
      <c r="H771" s="5" t="s">
        <v>279</v>
      </c>
      <c r="I771" s="5" t="s">
        <v>24</v>
      </c>
      <c r="J771" s="12">
        <v>0.0002869158845288366</v>
      </c>
      <c r="K771" s="12">
        <v>0.0003111635171226034</v>
      </c>
      <c r="L771" s="12">
        <v>0.0003437713899607203</v>
      </c>
      <c r="M771" s="12">
        <v>0.00030851278586218494</v>
      </c>
      <c r="N771" s="12">
        <v>0.00028206883278828333</v>
      </c>
      <c r="O771" s="12">
        <v>0.00035258604098535416</v>
      </c>
      <c r="P771" s="12">
        <v>0.00035258604098535416</v>
      </c>
    </row>
    <row r="772" spans="1:16" ht="12.75" customHeight="1">
      <c r="A772" s="5"/>
      <c r="B772" s="5" t="s">
        <v>277</v>
      </c>
      <c r="C772" s="5" t="s">
        <v>181</v>
      </c>
      <c r="D772" s="5" t="s">
        <v>264</v>
      </c>
      <c r="E772" s="5" t="s">
        <v>262</v>
      </c>
      <c r="F772" s="5" t="s">
        <v>19</v>
      </c>
      <c r="G772" s="5" t="s">
        <v>241</v>
      </c>
      <c r="H772" s="5" t="s">
        <v>280</v>
      </c>
      <c r="I772" s="5" t="s">
        <v>22</v>
      </c>
      <c r="J772" s="12">
        <v>0.018744396860184222</v>
      </c>
      <c r="K772" s="12">
        <v>0.004684035018955932</v>
      </c>
      <c r="L772" s="12">
        <v>0.011920069374093113</v>
      </c>
      <c r="M772" s="12">
        <v>0.011793746958719256</v>
      </c>
      <c r="N772" s="12">
        <v>0.010647611332608999</v>
      </c>
      <c r="O772" s="12">
        <v>0.010282639219929923</v>
      </c>
      <c r="P772" s="12">
        <v>0.008214248862489483</v>
      </c>
    </row>
    <row r="773" spans="1:16" ht="12.75" customHeight="1">
      <c r="A773" s="5"/>
      <c r="B773" s="5" t="s">
        <v>277</v>
      </c>
      <c r="C773" s="5" t="s">
        <v>181</v>
      </c>
      <c r="D773" s="5" t="s">
        <v>264</v>
      </c>
      <c r="E773" s="5" t="s">
        <v>262</v>
      </c>
      <c r="F773" s="5" t="s">
        <v>19</v>
      </c>
      <c r="G773" s="5" t="s">
        <v>241</v>
      </c>
      <c r="H773" s="5" t="s">
        <v>280</v>
      </c>
      <c r="I773" s="5" t="s">
        <v>24</v>
      </c>
      <c r="J773" s="12">
        <v>0.0012062086972518293</v>
      </c>
      <c r="K773" s="12">
        <v>0.0002923604622717942</v>
      </c>
      <c r="L773" s="12">
        <v>0.0007642024898967607</v>
      </c>
      <c r="M773" s="12">
        <v>0.0007378506799003208</v>
      </c>
      <c r="N773" s="12">
        <v>0.0006851470599074407</v>
      </c>
      <c r="O773" s="12">
        <v>0.0006587952499110007</v>
      </c>
      <c r="P773" s="12">
        <v>0.0005270361999288006</v>
      </c>
    </row>
    <row r="774" spans="1:16" ht="12.75" customHeight="1">
      <c r="A774" s="5"/>
      <c r="B774" s="5" t="s">
        <v>277</v>
      </c>
      <c r="C774" s="5" t="s">
        <v>181</v>
      </c>
      <c r="D774" s="5" t="s">
        <v>264</v>
      </c>
      <c r="E774" s="5" t="s">
        <v>262</v>
      </c>
      <c r="F774" s="5" t="s">
        <v>19</v>
      </c>
      <c r="G774" s="5" t="s">
        <v>241</v>
      </c>
      <c r="H774" s="5" t="s">
        <v>281</v>
      </c>
      <c r="I774" s="5" t="s">
        <v>22</v>
      </c>
      <c r="J774" s="12">
        <v>0.005573754104203015</v>
      </c>
      <c r="K774" s="12">
        <v>0.010826046729892985</v>
      </c>
      <c r="L774" s="12">
        <v>0.01540024622965995</v>
      </c>
      <c r="M774" s="12">
        <v>0.015217607788264026</v>
      </c>
      <c r="N774" s="12">
        <v>0.016439512880831612</v>
      </c>
      <c r="O774" s="12">
        <v>0.013759208333952234</v>
      </c>
      <c r="P774" s="12">
        <v>0.013739366784704374</v>
      </c>
    </row>
    <row r="775" spans="1:16" ht="12.75" customHeight="1">
      <c r="A775" s="5"/>
      <c r="B775" s="5" t="s">
        <v>277</v>
      </c>
      <c r="C775" s="5" t="s">
        <v>181</v>
      </c>
      <c r="D775" s="5" t="s">
        <v>264</v>
      </c>
      <c r="E775" s="5" t="s">
        <v>262</v>
      </c>
      <c r="F775" s="5" t="s">
        <v>19</v>
      </c>
      <c r="G775" s="5" t="s">
        <v>241</v>
      </c>
      <c r="H775" s="5" t="s">
        <v>281</v>
      </c>
      <c r="I775" s="5" t="s">
        <v>24</v>
      </c>
      <c r="J775" s="12">
        <v>0.0003586730865218497</v>
      </c>
      <c r="K775" s="12">
        <v>0.0006757225370260063</v>
      </c>
      <c r="L775" s="12">
        <v>0.000987318625788176</v>
      </c>
      <c r="M775" s="12">
        <v>0.0009520572462957414</v>
      </c>
      <c r="N775" s="12">
        <v>0.0010578413847730458</v>
      </c>
      <c r="O775" s="12">
        <v>0.0008815344873108716</v>
      </c>
      <c r="P775" s="12">
        <v>0.0008815344873108716</v>
      </c>
    </row>
    <row r="776" spans="1:16" ht="12.75" customHeight="1">
      <c r="A776" s="5"/>
      <c r="B776" s="5" t="s">
        <v>277</v>
      </c>
      <c r="C776" s="5" t="s">
        <v>181</v>
      </c>
      <c r="D776" s="5" t="s">
        <v>264</v>
      </c>
      <c r="E776" s="5" t="s">
        <v>262</v>
      </c>
      <c r="F776" s="5" t="s">
        <v>19</v>
      </c>
      <c r="G776" s="5" t="s">
        <v>241</v>
      </c>
      <c r="H776" s="5" t="s">
        <v>282</v>
      </c>
      <c r="I776" s="5" t="s">
        <v>22</v>
      </c>
      <c r="J776" s="12">
        <v>0.010722490264592424</v>
      </c>
      <c r="K776" s="12">
        <v>0.0063728794727222725</v>
      </c>
      <c r="L776" s="12">
        <v>0.00787406528987572</v>
      </c>
      <c r="M776" s="12">
        <v>0.006303794267967754</v>
      </c>
      <c r="N776" s="12">
        <v>0.007845074429669946</v>
      </c>
      <c r="O776" s="12">
        <v>0.008617888723987274</v>
      </c>
      <c r="P776" s="12">
        <v>0.009834812852169654</v>
      </c>
    </row>
    <row r="777" spans="1:16" ht="12.75" customHeight="1">
      <c r="A777" s="5"/>
      <c r="B777" s="5" t="s">
        <v>277</v>
      </c>
      <c r="C777" s="5" t="s">
        <v>181</v>
      </c>
      <c r="D777" s="5" t="s">
        <v>264</v>
      </c>
      <c r="E777" s="5" t="s">
        <v>262</v>
      </c>
      <c r="F777" s="5" t="s">
        <v>19</v>
      </c>
      <c r="G777" s="5" t="s">
        <v>241</v>
      </c>
      <c r="H777" s="5" t="s">
        <v>282</v>
      </c>
      <c r="I777" s="5" t="s">
        <v>24</v>
      </c>
      <c r="J777" s="12">
        <v>0.0006899961150962494</v>
      </c>
      <c r="K777" s="12">
        <v>0.00039777200236705595</v>
      </c>
      <c r="L777" s="12">
        <v>0.0005048108455820538</v>
      </c>
      <c r="M777" s="12">
        <v>0.0003943834731109794</v>
      </c>
      <c r="N777" s="12">
        <v>0.0005048108455820538</v>
      </c>
      <c r="O777" s="12">
        <v>0.0005521368623553712</v>
      </c>
      <c r="P777" s="12">
        <v>0.0006310135569775672</v>
      </c>
    </row>
    <row r="778" spans="1:16" ht="12.75" customHeight="1">
      <c r="A778" s="5"/>
      <c r="B778" s="5" t="s">
        <v>283</v>
      </c>
      <c r="C778" s="5" t="s">
        <v>181</v>
      </c>
      <c r="D778" s="5" t="s">
        <v>264</v>
      </c>
      <c r="E778" s="5" t="s">
        <v>284</v>
      </c>
      <c r="F778" s="5" t="s">
        <v>19</v>
      </c>
      <c r="G778" s="5" t="s">
        <v>241</v>
      </c>
      <c r="H778" s="5" t="s">
        <v>285</v>
      </c>
      <c r="I778" s="5" t="s">
        <v>22</v>
      </c>
      <c r="J778" s="12">
        <v>0.006423908755281082</v>
      </c>
      <c r="K778" s="12">
        <v>0.0064615974602162726</v>
      </c>
      <c r="L778" s="12">
        <v>0.006816780068630913</v>
      </c>
      <c r="M778" s="12">
        <v>0.006541685998689484</v>
      </c>
      <c r="N778" s="12">
        <v>0.006201066657038086</v>
      </c>
      <c r="O778" s="12">
        <v>0.005804736818587744</v>
      </c>
      <c r="P778" s="12">
        <v>0.0064265259512689705</v>
      </c>
    </row>
    <row r="779" spans="1:16" ht="12.75" customHeight="1">
      <c r="A779" s="5"/>
      <c r="B779" s="5" t="s">
        <v>283</v>
      </c>
      <c r="C779" s="5" t="s">
        <v>181</v>
      </c>
      <c r="D779" s="5" t="s">
        <v>264</v>
      </c>
      <c r="E779" s="5" t="s">
        <v>284</v>
      </c>
      <c r="F779" s="5" t="s">
        <v>19</v>
      </c>
      <c r="G779" s="5" t="s">
        <v>241</v>
      </c>
      <c r="H779" s="5" t="s">
        <v>285</v>
      </c>
      <c r="I779" s="5" t="s">
        <v>24</v>
      </c>
      <c r="J779" s="12">
        <v>0.010895136923745295</v>
      </c>
      <c r="K779" s="12">
        <v>0.010959058068392617</v>
      </c>
      <c r="L779" s="12">
        <v>0.011561458148940024</v>
      </c>
      <c r="M779" s="12">
        <v>0.011094890569433502</v>
      </c>
      <c r="N779" s="12">
        <v>0.010517190214783062</v>
      </c>
      <c r="O779" s="12">
        <v>0.009845003229976893</v>
      </c>
      <c r="P779" s="12">
        <v>0.010899575764602255</v>
      </c>
    </row>
    <row r="780" spans="1:16" ht="12.75" customHeight="1">
      <c r="A780" s="5"/>
      <c r="B780" s="5" t="s">
        <v>283</v>
      </c>
      <c r="C780" s="5" t="s">
        <v>181</v>
      </c>
      <c r="D780" s="5" t="s">
        <v>264</v>
      </c>
      <c r="E780" s="5" t="s">
        <v>284</v>
      </c>
      <c r="F780" s="5" t="s">
        <v>19</v>
      </c>
      <c r="G780" s="5" t="s">
        <v>241</v>
      </c>
      <c r="H780" s="5" t="s">
        <v>286</v>
      </c>
      <c r="I780" s="5" t="s">
        <v>22</v>
      </c>
      <c r="J780" s="12">
        <v>0.0894474475048121</v>
      </c>
      <c r="K780" s="12">
        <v>0.09024192400010299</v>
      </c>
      <c r="L780" s="12">
        <v>0.08594930347095792</v>
      </c>
      <c r="M780" s="12">
        <v>0.07845221573696769</v>
      </c>
      <c r="N780" s="12">
        <v>0.07119362413046548</v>
      </c>
      <c r="O780" s="12">
        <v>0.07278349721910764</v>
      </c>
      <c r="P780" s="12">
        <v>0.07244816916186456</v>
      </c>
    </row>
    <row r="781" spans="1:16" ht="12.75" customHeight="1">
      <c r="A781" s="5"/>
      <c r="B781" s="5" t="s">
        <v>283</v>
      </c>
      <c r="C781" s="5" t="s">
        <v>181</v>
      </c>
      <c r="D781" s="5" t="s">
        <v>264</v>
      </c>
      <c r="E781" s="5" t="s">
        <v>284</v>
      </c>
      <c r="F781" s="5" t="s">
        <v>19</v>
      </c>
      <c r="G781" s="5" t="s">
        <v>241</v>
      </c>
      <c r="H781" s="5" t="s">
        <v>286</v>
      </c>
      <c r="I781" s="5" t="s">
        <v>24</v>
      </c>
      <c r="J781" s="12">
        <v>0.024704903572987106</v>
      </c>
      <c r="K781" s="12">
        <v>0.02437639163936034</v>
      </c>
      <c r="L781" s="12">
        <v>0.023445271925645213</v>
      </c>
      <c r="M781" s="12">
        <v>0.02109832624031779</v>
      </c>
      <c r="N781" s="12">
        <v>0.0195686295677858</v>
      </c>
      <c r="O781" s="12">
        <v>0.019732885534599176</v>
      </c>
      <c r="P781" s="12">
        <v>0.019823579013207797</v>
      </c>
    </row>
    <row r="782" spans="1:16" ht="12.75" customHeight="1">
      <c r="A782" s="5"/>
      <c r="B782" s="5" t="s">
        <v>283</v>
      </c>
      <c r="C782" s="5" t="s">
        <v>181</v>
      </c>
      <c r="D782" s="5" t="s">
        <v>264</v>
      </c>
      <c r="E782" s="5" t="s">
        <v>284</v>
      </c>
      <c r="F782" s="5" t="s">
        <v>19</v>
      </c>
      <c r="G782" s="5" t="s">
        <v>241</v>
      </c>
      <c r="H782" s="5" t="s">
        <v>287</v>
      </c>
      <c r="I782" s="5" t="s">
        <v>22</v>
      </c>
      <c r="J782" s="12">
        <v>0.0005232541565867269</v>
      </c>
      <c r="K782" s="12">
        <v>0.00031142726356623</v>
      </c>
      <c r="L782" s="12">
        <v>0.0002688556080230016</v>
      </c>
      <c r="M782" s="12">
        <v>0.00024864057399332765</v>
      </c>
      <c r="N782" s="12">
        <v>0.00019226483916205133</v>
      </c>
      <c r="O782" s="12">
        <v>0.00016309824175035704</v>
      </c>
      <c r="P782" s="12">
        <v>0.0002759093947314574</v>
      </c>
    </row>
    <row r="783" spans="1:16" ht="12.75" customHeight="1">
      <c r="A783" s="5"/>
      <c r="B783" s="5" t="s">
        <v>283</v>
      </c>
      <c r="C783" s="5" t="s">
        <v>181</v>
      </c>
      <c r="D783" s="5" t="s">
        <v>264</v>
      </c>
      <c r="E783" s="5" t="s">
        <v>284</v>
      </c>
      <c r="F783" s="5" t="s">
        <v>19</v>
      </c>
      <c r="G783" s="5" t="s">
        <v>241</v>
      </c>
      <c r="H783" s="5" t="s">
        <v>287</v>
      </c>
      <c r="I783" s="5" t="s">
        <v>24</v>
      </c>
      <c r="J783" s="12">
        <v>0.00016126184957394592</v>
      </c>
      <c r="K783" s="12">
        <v>9.386883781169986E-05</v>
      </c>
      <c r="L783" s="12">
        <v>8.183437142558449E-05</v>
      </c>
      <c r="M783" s="12">
        <v>7.461369159391527E-05</v>
      </c>
      <c r="N783" s="12">
        <v>5.8968885291965273E-05</v>
      </c>
      <c r="O783" s="12">
        <v>4.9341312183073006E-05</v>
      </c>
      <c r="P783" s="12">
        <v>8.424126470280753E-05</v>
      </c>
    </row>
    <row r="784" spans="1:16" ht="12.75" customHeight="1">
      <c r="A784" s="5"/>
      <c r="B784" s="5" t="s">
        <v>283</v>
      </c>
      <c r="C784" s="5" t="s">
        <v>181</v>
      </c>
      <c r="D784" s="5" t="s">
        <v>264</v>
      </c>
      <c r="E784" s="5" t="s">
        <v>284</v>
      </c>
      <c r="F784" s="5" t="s">
        <v>19</v>
      </c>
      <c r="G784" s="5" t="s">
        <v>241</v>
      </c>
      <c r="H784" s="5" t="s">
        <v>288</v>
      </c>
      <c r="I784" s="5" t="s">
        <v>22</v>
      </c>
      <c r="J784" s="12">
        <v>0.020139904969267527</v>
      </c>
      <c r="K784" s="12">
        <v>0.01866019445425858</v>
      </c>
      <c r="L784" s="12">
        <v>0.01804248251320203</v>
      </c>
      <c r="M784" s="12">
        <v>0.01866785780205249</v>
      </c>
      <c r="N784" s="12">
        <v>0.015427301629383529</v>
      </c>
      <c r="O784" s="12">
        <v>0.014930615275720323</v>
      </c>
      <c r="P784" s="12">
        <v>0.011847588460437083</v>
      </c>
    </row>
    <row r="785" spans="1:16" ht="12.75" customHeight="1">
      <c r="A785" s="5"/>
      <c r="B785" s="5" t="s">
        <v>283</v>
      </c>
      <c r="C785" s="5" t="s">
        <v>181</v>
      </c>
      <c r="D785" s="5" t="s">
        <v>264</v>
      </c>
      <c r="E785" s="5" t="s">
        <v>284</v>
      </c>
      <c r="F785" s="5" t="s">
        <v>19</v>
      </c>
      <c r="G785" s="5" t="s">
        <v>241</v>
      </c>
      <c r="H785" s="5" t="s">
        <v>288</v>
      </c>
      <c r="I785" s="5" t="s">
        <v>24</v>
      </c>
      <c r="J785" s="12">
        <v>0.005562533354661805</v>
      </c>
      <c r="K785" s="12">
        <v>0.005040542000003326</v>
      </c>
      <c r="L785" s="12">
        <v>0.00492163277249425</v>
      </c>
      <c r="M785" s="12">
        <v>0.005020387893645855</v>
      </c>
      <c r="N785" s="12">
        <v>0.004240423977611754</v>
      </c>
      <c r="O785" s="12">
        <v>0.004047952261897912</v>
      </c>
      <c r="P785" s="12">
        <v>0.0032417880075991</v>
      </c>
    </row>
    <row r="786" spans="1:16" ht="12.75" customHeight="1">
      <c r="A786" s="5"/>
      <c r="B786" s="5" t="s">
        <v>283</v>
      </c>
      <c r="C786" s="5" t="s">
        <v>181</v>
      </c>
      <c r="D786" s="5" t="s">
        <v>264</v>
      </c>
      <c r="E786" s="5" t="s">
        <v>284</v>
      </c>
      <c r="F786" s="5" t="s">
        <v>19</v>
      </c>
      <c r="G786" s="5" t="s">
        <v>241</v>
      </c>
      <c r="H786" s="5" t="s">
        <v>289</v>
      </c>
      <c r="I786" s="5" t="s">
        <v>22</v>
      </c>
      <c r="J786" s="12">
        <v>0.010851361909723441</v>
      </c>
      <c r="K786" s="12">
        <v>0.011273358714470357</v>
      </c>
      <c r="L786" s="12">
        <v>0.010670505877894714</v>
      </c>
      <c r="M786" s="12">
        <v>0.010429365104976525</v>
      </c>
      <c r="N786" s="12">
        <v>0.009464798396183118</v>
      </c>
      <c r="O786" s="12">
        <v>0.00874137426886822</v>
      </c>
      <c r="P786" s="12">
        <v>0.009525084945832903</v>
      </c>
    </row>
    <row r="787" spans="1:16" ht="12.75" customHeight="1">
      <c r="A787" s="5"/>
      <c r="B787" s="5" t="s">
        <v>283</v>
      </c>
      <c r="C787" s="5" t="s">
        <v>181</v>
      </c>
      <c r="D787" s="5" t="s">
        <v>264</v>
      </c>
      <c r="E787" s="5" t="s">
        <v>284</v>
      </c>
      <c r="F787" s="5" t="s">
        <v>19</v>
      </c>
      <c r="G787" s="5" t="s">
        <v>241</v>
      </c>
      <c r="H787" s="5" t="s">
        <v>289</v>
      </c>
      <c r="I787" s="5" t="s">
        <v>24</v>
      </c>
      <c r="J787" s="12">
        <v>0.01914591543799265</v>
      </c>
      <c r="K787" s="12">
        <v>0.019890477752474843</v>
      </c>
      <c r="L787" s="12">
        <v>0.01882681684735944</v>
      </c>
      <c r="M787" s="12">
        <v>0.018401353123510465</v>
      </c>
      <c r="N787" s="12">
        <v>0.016699491846142733</v>
      </c>
      <c r="O787" s="12">
        <v>0.01542309748360989</v>
      </c>
      <c r="P787" s="12">
        <v>0.016805860170344408</v>
      </c>
    </row>
    <row r="788" spans="1:16" ht="12.75" customHeight="1">
      <c r="A788" s="5"/>
      <c r="B788" s="5" t="s">
        <v>294</v>
      </c>
      <c r="C788" s="5" t="s">
        <v>181</v>
      </c>
      <c r="D788" s="5" t="s">
        <v>295</v>
      </c>
      <c r="E788" s="5" t="s">
        <v>18</v>
      </c>
      <c r="F788" s="5" t="s">
        <v>19</v>
      </c>
      <c r="G788" s="5" t="s">
        <v>296</v>
      </c>
      <c r="H788" s="5" t="s">
        <v>297</v>
      </c>
      <c r="I788" s="5" t="s">
        <v>24</v>
      </c>
      <c r="J788" s="12">
        <v>0.01246782496782497</v>
      </c>
      <c r="K788" s="12">
        <v>0.01245841528860397</v>
      </c>
      <c r="L788" s="12">
        <v>0.012449012711027666</v>
      </c>
      <c r="M788" s="12">
        <v>0.012439617229736324</v>
      </c>
      <c r="N788" s="12">
        <v>0.012430228839374257</v>
      </c>
      <c r="O788" s="12">
        <v>0.0124216194</v>
      </c>
      <c r="P788" s="12">
        <v>0.0124122419</v>
      </c>
    </row>
    <row r="789" spans="1:16" ht="12.75" customHeight="1">
      <c r="A789" s="5"/>
      <c r="B789" s="5" t="s">
        <v>294</v>
      </c>
      <c r="C789" s="5" t="s">
        <v>181</v>
      </c>
      <c r="D789" s="5" t="s">
        <v>295</v>
      </c>
      <c r="E789" s="5" t="s">
        <v>18</v>
      </c>
      <c r="F789" s="5" t="s">
        <v>19</v>
      </c>
      <c r="G789" s="5" t="s">
        <v>296</v>
      </c>
      <c r="H789" s="5" t="s">
        <v>298</v>
      </c>
      <c r="I789" s="5" t="s">
        <v>24</v>
      </c>
      <c r="J789" s="12">
        <v>0.002493564993564994</v>
      </c>
      <c r="K789" s="12">
        <v>0.0024916830577207936</v>
      </c>
      <c r="L789" s="12">
        <v>0.0024898025422055324</v>
      </c>
      <c r="M789" s="12">
        <v>0.0024879234459472643</v>
      </c>
      <c r="N789" s="12">
        <v>0.002486045767874851</v>
      </c>
      <c r="O789" s="12">
        <v>0.00248432357</v>
      </c>
      <c r="P789" s="12">
        <v>0.00248244869</v>
      </c>
    </row>
    <row r="790" spans="1:16" ht="12.75" customHeight="1">
      <c r="A790" s="5"/>
      <c r="B790" s="5" t="s">
        <v>294</v>
      </c>
      <c r="C790" s="5" t="s">
        <v>181</v>
      </c>
      <c r="D790" s="5" t="s">
        <v>295</v>
      </c>
      <c r="E790" s="5" t="s">
        <v>18</v>
      </c>
      <c r="F790" s="5" t="s">
        <v>19</v>
      </c>
      <c r="G790" s="5" t="s">
        <v>299</v>
      </c>
      <c r="H790" s="5" t="s">
        <v>297</v>
      </c>
      <c r="I790" s="5" t="s">
        <v>22</v>
      </c>
      <c r="J790" s="12">
        <v>0.15217391304347827</v>
      </c>
      <c r="K790" s="12">
        <v>0.15205906480721906</v>
      </c>
      <c r="L790" s="12">
        <v>0.15194430324887398</v>
      </c>
      <c r="M790" s="12">
        <v>0.15182962830302577</v>
      </c>
      <c r="N790" s="12">
        <v>0.15171503990430651</v>
      </c>
      <c r="O790" s="12">
        <v>0.151610487</v>
      </c>
      <c r="P790" s="12">
        <v>0.151496058</v>
      </c>
    </row>
    <row r="791" spans="1:16" ht="12.75" customHeight="1">
      <c r="A791" s="5"/>
      <c r="B791" s="5" t="s">
        <v>294</v>
      </c>
      <c r="C791" s="5" t="s">
        <v>181</v>
      </c>
      <c r="D791" s="5" t="s">
        <v>295</v>
      </c>
      <c r="E791" s="5" t="s">
        <v>18</v>
      </c>
      <c r="F791" s="5" t="s">
        <v>19</v>
      </c>
      <c r="G791" s="5" t="s">
        <v>299</v>
      </c>
      <c r="H791" s="5" t="s">
        <v>298</v>
      </c>
      <c r="I791" s="5" t="s">
        <v>22</v>
      </c>
      <c r="J791" s="12">
        <v>0.021739130434782608</v>
      </c>
      <c r="K791" s="12">
        <v>0.02172272354388844</v>
      </c>
      <c r="L791" s="12">
        <v>0.021706329035553428</v>
      </c>
      <c r="M791" s="12">
        <v>0.021689946900432255</v>
      </c>
      <c r="N791" s="12">
        <v>0.021673577129186647</v>
      </c>
      <c r="O791" s="12">
        <v>0.021655641</v>
      </c>
      <c r="P791" s="12">
        <v>0.021639303</v>
      </c>
    </row>
    <row r="792" spans="1:16" ht="12.75" customHeight="1">
      <c r="A792" s="5"/>
      <c r="B792" s="5" t="s">
        <v>300</v>
      </c>
      <c r="C792" s="5" t="s">
        <v>181</v>
      </c>
      <c r="D792" s="5" t="s">
        <v>301</v>
      </c>
      <c r="E792" s="5" t="s">
        <v>302</v>
      </c>
      <c r="F792" s="5" t="s">
        <v>19</v>
      </c>
      <c r="G792" s="5" t="s">
        <v>303</v>
      </c>
      <c r="H792" s="5" t="s">
        <v>304</v>
      </c>
      <c r="I792" s="5" t="s">
        <v>22</v>
      </c>
      <c r="J792" s="12">
        <v>0.0004794564417265842</v>
      </c>
      <c r="K792" s="12">
        <v>0.0005901002359711804</v>
      </c>
      <c r="L792" s="12">
        <v>0.0004794564417265842</v>
      </c>
      <c r="M792" s="12">
        <v>0.00036881264748198783</v>
      </c>
      <c r="N792" s="12">
        <v>0.00040569391223018656</v>
      </c>
      <c r="O792" s="12">
        <v>0.00036881264748198783</v>
      </c>
      <c r="P792" s="12">
        <v>0.00033193138273378904</v>
      </c>
    </row>
    <row r="793" spans="1:16" ht="12.75" customHeight="1">
      <c r="A793" s="5"/>
      <c r="B793" s="5" t="s">
        <v>300</v>
      </c>
      <c r="C793" s="5" t="s">
        <v>181</v>
      </c>
      <c r="D793" s="5" t="s">
        <v>301</v>
      </c>
      <c r="E793" s="5" t="s">
        <v>302</v>
      </c>
      <c r="F793" s="5" t="s">
        <v>19</v>
      </c>
      <c r="G793" s="5" t="s">
        <v>303</v>
      </c>
      <c r="H793" s="5" t="s">
        <v>304</v>
      </c>
      <c r="I793" s="5" t="s">
        <v>24</v>
      </c>
      <c r="J793" s="12">
        <v>0.000573092334433164</v>
      </c>
      <c r="K793" s="12">
        <v>0.000705344411610048</v>
      </c>
      <c r="L793" s="12">
        <v>0.000573092334433164</v>
      </c>
      <c r="M793" s="12">
        <v>0.00044084025725628</v>
      </c>
      <c r="N793" s="12">
        <v>0.00048492428298190795</v>
      </c>
      <c r="O793" s="12">
        <v>0.00044084025725628</v>
      </c>
      <c r="P793" s="12">
        <v>0.00039675623153065197</v>
      </c>
    </row>
    <row r="794" spans="1:16" ht="12.75" customHeight="1">
      <c r="A794" s="5"/>
      <c r="B794" s="5" t="s">
        <v>300</v>
      </c>
      <c r="C794" s="5" t="s">
        <v>181</v>
      </c>
      <c r="D794" s="5" t="s">
        <v>301</v>
      </c>
      <c r="E794" s="5" t="s">
        <v>302</v>
      </c>
      <c r="F794" s="5" t="s">
        <v>19</v>
      </c>
      <c r="G794" s="5" t="s">
        <v>303</v>
      </c>
      <c r="H794" s="5" t="s">
        <v>305</v>
      </c>
      <c r="I794" s="5" t="s">
        <v>22</v>
      </c>
      <c r="J794" s="12">
        <v>0.002201012333071017</v>
      </c>
      <c r="K794" s="12">
        <v>0.0019592849914408118</v>
      </c>
      <c r="L794" s="12">
        <v>0.0022204151966132403</v>
      </c>
      <c r="M794" s="12">
        <v>0.0021585685690724025</v>
      </c>
      <c r="N794" s="12">
        <v>0.0021828221485001823</v>
      </c>
      <c r="O794" s="12">
        <v>0.0022636674132594475</v>
      </c>
      <c r="P794" s="12">
        <v>0.002101976883740916</v>
      </c>
    </row>
    <row r="795" spans="1:16" ht="12.75" customHeight="1">
      <c r="A795" s="5"/>
      <c r="B795" s="5" t="s">
        <v>300</v>
      </c>
      <c r="C795" s="5" t="s">
        <v>181</v>
      </c>
      <c r="D795" s="5" t="s">
        <v>301</v>
      </c>
      <c r="E795" s="5" t="s">
        <v>302</v>
      </c>
      <c r="F795" s="5" t="s">
        <v>19</v>
      </c>
      <c r="G795" s="5" t="s">
        <v>303</v>
      </c>
      <c r="H795" s="5" t="s">
        <v>305</v>
      </c>
      <c r="I795" s="5" t="s">
        <v>24</v>
      </c>
      <c r="J795" s="12">
        <v>0.0018566362537469803</v>
      </c>
      <c r="K795" s="12">
        <v>0.0016527301968616368</v>
      </c>
      <c r="L795" s="12">
        <v>0.0018730032951023256</v>
      </c>
      <c r="M795" s="12">
        <v>0.0018208333507821622</v>
      </c>
      <c r="N795" s="12">
        <v>0.0018412921524763438</v>
      </c>
      <c r="O795" s="12">
        <v>0.001909488158123616</v>
      </c>
      <c r="P795" s="12">
        <v>0.001773096146829072</v>
      </c>
    </row>
    <row r="796" spans="1:16" ht="12.75" customHeight="1">
      <c r="A796" s="5"/>
      <c r="B796" s="5" t="s">
        <v>300</v>
      </c>
      <c r="C796" s="5" t="s">
        <v>181</v>
      </c>
      <c r="D796" s="5" t="s">
        <v>301</v>
      </c>
      <c r="E796" s="5" t="s">
        <v>302</v>
      </c>
      <c r="F796" s="5" t="s">
        <v>19</v>
      </c>
      <c r="G796" s="5" t="s">
        <v>303</v>
      </c>
      <c r="H796" s="5" t="s">
        <v>306</v>
      </c>
      <c r="I796" s="5" t="s">
        <v>22</v>
      </c>
      <c r="J796" s="12">
        <v>0.00613337916844422</v>
      </c>
      <c r="K796" s="12">
        <v>0.0029303922693677945</v>
      </c>
      <c r="L796" s="12">
        <v>0.002861830589774411</v>
      </c>
      <c r="M796" s="12">
        <v>0.0029431959565207754</v>
      </c>
      <c r="N796" s="12">
        <v>0.002703230077943934</v>
      </c>
      <c r="O796" s="12">
        <v>0.0034892112602704895</v>
      </c>
      <c r="P796" s="12">
        <v>0.002172496594344552</v>
      </c>
    </row>
    <row r="797" spans="1:16" ht="12.75" customHeight="1">
      <c r="A797" s="5"/>
      <c r="B797" s="5" t="s">
        <v>300</v>
      </c>
      <c r="C797" s="5" t="s">
        <v>181</v>
      </c>
      <c r="D797" s="5" t="s">
        <v>301</v>
      </c>
      <c r="E797" s="5" t="s">
        <v>302</v>
      </c>
      <c r="F797" s="5" t="s">
        <v>19</v>
      </c>
      <c r="G797" s="5" t="s">
        <v>303</v>
      </c>
      <c r="H797" s="5" t="s">
        <v>306</v>
      </c>
      <c r="I797" s="5" t="s">
        <v>24</v>
      </c>
      <c r="J797" s="12">
        <v>0.025150099764784502</v>
      </c>
      <c r="K797" s="12">
        <v>0.012016158776508152</v>
      </c>
      <c r="L797" s="12">
        <v>0.01173501961415433</v>
      </c>
      <c r="M797" s="12">
        <v>0.01206866066827302</v>
      </c>
      <c r="N797" s="12">
        <v>0.01108467360003465</v>
      </c>
      <c r="O797" s="12">
        <v>0.01430761231063296</v>
      </c>
      <c r="P797" s="12">
        <v>0.0089083855059102</v>
      </c>
    </row>
    <row r="798" spans="1:16" ht="12.75" customHeight="1">
      <c r="A798" s="5"/>
      <c r="B798" s="5" t="s">
        <v>300</v>
      </c>
      <c r="C798" s="5" t="s">
        <v>181</v>
      </c>
      <c r="D798" s="5" t="s">
        <v>301</v>
      </c>
      <c r="E798" s="5" t="s">
        <v>302</v>
      </c>
      <c r="F798" s="5" t="s">
        <v>19</v>
      </c>
      <c r="G798" s="5" t="s">
        <v>303</v>
      </c>
      <c r="H798" s="5" t="s">
        <v>307</v>
      </c>
      <c r="I798" s="5" t="s">
        <v>22</v>
      </c>
      <c r="J798" s="12">
        <v>0.003954175807985643</v>
      </c>
      <c r="K798" s="12">
        <v>0.003829634837655387</v>
      </c>
      <c r="L798" s="12">
        <v>0.003891905322820515</v>
      </c>
      <c r="M798" s="12">
        <v>0.005417532209366156</v>
      </c>
      <c r="N798" s="12">
        <v>0.00423439299122872</v>
      </c>
      <c r="O798" s="12">
        <v>0.0035494176544123095</v>
      </c>
      <c r="P798" s="12">
        <v>0.0032380652285866683</v>
      </c>
    </row>
    <row r="799" spans="1:16" ht="12.75" customHeight="1">
      <c r="A799" s="5"/>
      <c r="B799" s="5" t="s">
        <v>300</v>
      </c>
      <c r="C799" s="5" t="s">
        <v>181</v>
      </c>
      <c r="D799" s="5" t="s">
        <v>301</v>
      </c>
      <c r="E799" s="5" t="s">
        <v>302</v>
      </c>
      <c r="F799" s="5" t="s">
        <v>19</v>
      </c>
      <c r="G799" s="5" t="s">
        <v>303</v>
      </c>
      <c r="H799" s="5" t="s">
        <v>307</v>
      </c>
      <c r="I799" s="5" t="s">
        <v>24</v>
      </c>
      <c r="J799" s="12">
        <v>0.0032072069609512025</v>
      </c>
      <c r="K799" s="12">
        <v>0.0031061925684802982</v>
      </c>
      <c r="L799" s="12">
        <v>0.0031566997647157497</v>
      </c>
      <c r="M799" s="12">
        <v>0.004394126072484323</v>
      </c>
      <c r="N799" s="12">
        <v>0.0034344893440107363</v>
      </c>
      <c r="O799" s="12">
        <v>0.0028789101854207644</v>
      </c>
      <c r="P799" s="12">
        <v>0.0026263742042435035</v>
      </c>
    </row>
    <row r="800" spans="1:16" ht="12.75" customHeight="1">
      <c r="A800" s="5"/>
      <c r="B800" s="5" t="s">
        <v>300</v>
      </c>
      <c r="C800" s="5" t="s">
        <v>181</v>
      </c>
      <c r="D800" s="5" t="s">
        <v>301</v>
      </c>
      <c r="E800" s="5" t="s">
        <v>308</v>
      </c>
      <c r="F800" s="5" t="s">
        <v>19</v>
      </c>
      <c r="G800" s="5" t="s">
        <v>303</v>
      </c>
      <c r="H800" s="5" t="s">
        <v>309</v>
      </c>
      <c r="I800" s="5" t="s">
        <v>22</v>
      </c>
      <c r="J800" s="12">
        <v>0.009550352851841921</v>
      </c>
      <c r="K800" s="12">
        <v>0.009471424315876288</v>
      </c>
      <c r="L800" s="12">
        <v>0.009550352851841921</v>
      </c>
      <c r="M800" s="12">
        <v>0.009629281387807559</v>
      </c>
      <c r="N800" s="12">
        <v>0.00978713845973883</v>
      </c>
      <c r="O800" s="12">
        <v>0.009155710172013743</v>
      </c>
      <c r="P800" s="12">
        <v>0.00923463870797938</v>
      </c>
    </row>
    <row r="801" spans="1:16" ht="12.75" customHeight="1">
      <c r="A801" s="5"/>
      <c r="B801" s="5" t="s">
        <v>300</v>
      </c>
      <c r="C801" s="5" t="s">
        <v>181</v>
      </c>
      <c r="D801" s="5" t="s">
        <v>301</v>
      </c>
      <c r="E801" s="5" t="s">
        <v>308</v>
      </c>
      <c r="F801" s="5" t="s">
        <v>19</v>
      </c>
      <c r="G801" s="5" t="s">
        <v>303</v>
      </c>
      <c r="H801" s="5" t="s">
        <v>309</v>
      </c>
      <c r="I801" s="5" t="s">
        <v>24</v>
      </c>
      <c r="J801" s="12">
        <v>0.02409938448572239</v>
      </c>
      <c r="K801" s="12">
        <v>0.02390021601889824</v>
      </c>
      <c r="L801" s="12">
        <v>0.02409938448572239</v>
      </c>
      <c r="M801" s="12">
        <v>0.024298552952546543</v>
      </c>
      <c r="N801" s="12">
        <v>0.024696889886194846</v>
      </c>
      <c r="O801" s="12">
        <v>0.023103542151601632</v>
      </c>
      <c r="P801" s="12">
        <v>0.023302710618425784</v>
      </c>
    </row>
    <row r="802" spans="1:16" ht="12.75" customHeight="1">
      <c r="A802" s="5"/>
      <c r="B802" s="5" t="s">
        <v>300</v>
      </c>
      <c r="C802" s="5" t="s">
        <v>181</v>
      </c>
      <c r="D802" s="5" t="s">
        <v>301</v>
      </c>
      <c r="E802" s="5" t="s">
        <v>308</v>
      </c>
      <c r="F802" s="5" t="s">
        <v>19</v>
      </c>
      <c r="G802" s="5" t="s">
        <v>303</v>
      </c>
      <c r="H802" s="5" t="s">
        <v>310</v>
      </c>
      <c r="I802" s="5" t="s">
        <v>22</v>
      </c>
      <c r="J802" s="12">
        <v>0.004465492660637261</v>
      </c>
      <c r="K802" s="12">
        <v>0.004504154934755332</v>
      </c>
      <c r="L802" s="12">
        <v>0.004581479482991475</v>
      </c>
      <c r="M802" s="12">
        <v>0.004639472894168583</v>
      </c>
      <c r="N802" s="12">
        <v>0.00483278426475894</v>
      </c>
      <c r="O802" s="12">
        <v>0.004156194467692688</v>
      </c>
      <c r="P802" s="12">
        <v>0.004175525604751724</v>
      </c>
    </row>
    <row r="803" spans="1:16" ht="12.75" customHeight="1">
      <c r="A803" s="5"/>
      <c r="B803" s="5" t="s">
        <v>300</v>
      </c>
      <c r="C803" s="5" t="s">
        <v>181</v>
      </c>
      <c r="D803" s="5" t="s">
        <v>301</v>
      </c>
      <c r="E803" s="5" t="s">
        <v>308</v>
      </c>
      <c r="F803" s="5" t="s">
        <v>19</v>
      </c>
      <c r="G803" s="5" t="s">
        <v>303</v>
      </c>
      <c r="H803" s="5" t="s">
        <v>310</v>
      </c>
      <c r="I803" s="5" t="s">
        <v>24</v>
      </c>
      <c r="J803" s="12">
        <v>0.008038924069672188</v>
      </c>
      <c r="K803" s="12">
        <v>0.008108525143868485</v>
      </c>
      <c r="L803" s="12">
        <v>0.008247727292261076</v>
      </c>
      <c r="M803" s="12">
        <v>0.00835212890355552</v>
      </c>
      <c r="N803" s="12">
        <v>0.008700134274537</v>
      </c>
      <c r="O803" s="12">
        <v>0.00748211547610182</v>
      </c>
      <c r="P803" s="12">
        <v>0.007516916013199967</v>
      </c>
    </row>
    <row r="804" spans="1:16" ht="12.75" customHeight="1">
      <c r="A804" s="5"/>
      <c r="B804" s="5" t="s">
        <v>311</v>
      </c>
      <c r="C804" s="5" t="s">
        <v>181</v>
      </c>
      <c r="D804" s="5" t="s">
        <v>312</v>
      </c>
      <c r="E804" s="5" t="s">
        <v>313</v>
      </c>
      <c r="F804" s="5" t="s">
        <v>19</v>
      </c>
      <c r="G804" s="5" t="s">
        <v>314</v>
      </c>
      <c r="H804" s="5" t="s">
        <v>188</v>
      </c>
      <c r="I804" s="5" t="s">
        <v>23</v>
      </c>
      <c r="J804" s="12">
        <v>0.0026039633256970695</v>
      </c>
      <c r="K804" s="12">
        <v>0.0014752938916889927</v>
      </c>
      <c r="L804" s="12">
        <v>0.0022346806059128843</v>
      </c>
      <c r="M804" s="12">
        <v>0.002328025987049079</v>
      </c>
      <c r="N804" s="12">
        <v>0.00837354520286302</v>
      </c>
      <c r="O804" s="12">
        <v>0.007178603009996843</v>
      </c>
      <c r="P804" s="12">
        <v>0.0020475779560183995</v>
      </c>
    </row>
    <row r="805" spans="1:16" ht="12.75" customHeight="1">
      <c r="A805" s="5"/>
      <c r="B805" s="5" t="s">
        <v>311</v>
      </c>
      <c r="C805" s="5" t="s">
        <v>181</v>
      </c>
      <c r="D805" s="5" t="s">
        <v>312</v>
      </c>
      <c r="E805" s="5" t="s">
        <v>313</v>
      </c>
      <c r="F805" s="5" t="s">
        <v>19</v>
      </c>
      <c r="G805" s="5" t="s">
        <v>315</v>
      </c>
      <c r="H805" s="5" t="s">
        <v>188</v>
      </c>
      <c r="I805" s="5" t="s">
        <v>23</v>
      </c>
      <c r="J805" s="12">
        <v>0.26290014345980045</v>
      </c>
      <c r="K805" s="12">
        <v>0.1612056836283437</v>
      </c>
      <c r="L805" s="12">
        <v>0.2310838172813516</v>
      </c>
      <c r="M805" s="12">
        <v>0.23638417714652196</v>
      </c>
      <c r="N805" s="12">
        <v>0.22713286343133338</v>
      </c>
      <c r="O805" s="12">
        <v>0.29078451019727347</v>
      </c>
      <c r="P805" s="12">
        <v>0.4825715641025365</v>
      </c>
    </row>
    <row r="806" spans="1:16" ht="12.75" customHeight="1">
      <c r="A806" s="5"/>
      <c r="B806" s="5" t="s">
        <v>316</v>
      </c>
      <c r="C806" s="5" t="s">
        <v>181</v>
      </c>
      <c r="D806" s="5" t="s">
        <v>312</v>
      </c>
      <c r="E806" s="5" t="s">
        <v>317</v>
      </c>
      <c r="F806" s="5" t="s">
        <v>318</v>
      </c>
      <c r="G806" s="5" t="s">
        <v>319</v>
      </c>
      <c r="H806" s="5" t="s">
        <v>188</v>
      </c>
      <c r="I806" s="5" t="s">
        <v>24</v>
      </c>
      <c r="J806" s="12">
        <v>0.0811499951903911</v>
      </c>
      <c r="K806" s="12">
        <v>0.10828126554648589</v>
      </c>
      <c r="L806" s="12">
        <v>0.12201773011617886</v>
      </c>
      <c r="M806" s="12">
        <v>0.12107015227172538</v>
      </c>
      <c r="N806" s="12">
        <v>0.13036874570214818</v>
      </c>
      <c r="O806" s="12">
        <v>0.1251961636550416</v>
      </c>
      <c r="P806" s="12">
        <v>0.12885807075252814</v>
      </c>
    </row>
    <row r="807" spans="1:16" ht="12.75" customHeight="1">
      <c r="A807" s="5"/>
      <c r="B807" s="5" t="s">
        <v>316</v>
      </c>
      <c r="C807" s="5" t="s">
        <v>181</v>
      </c>
      <c r="D807" s="5" t="s">
        <v>312</v>
      </c>
      <c r="E807" s="5" t="s">
        <v>320</v>
      </c>
      <c r="F807" s="5" t="s">
        <v>318</v>
      </c>
      <c r="G807" s="5" t="s">
        <v>321</v>
      </c>
      <c r="H807" s="5" t="s">
        <v>322</v>
      </c>
      <c r="I807" s="5" t="s">
        <v>24</v>
      </c>
      <c r="J807" s="12">
        <v>0.04358365522892509</v>
      </c>
      <c r="K807" s="12">
        <v>0.013383504834591858</v>
      </c>
      <c r="L807" s="12">
        <v>0.021031853091006022</v>
      </c>
      <c r="M807" s="12">
        <v>0.028057198976447113</v>
      </c>
      <c r="N807" s="12">
        <v>0.010679409437176797</v>
      </c>
      <c r="O807" s="12">
        <v>0.015725286796405554</v>
      </c>
      <c r="P807" s="12">
        <v>0.010113847001116132</v>
      </c>
    </row>
    <row r="808" spans="1:16" ht="12.75" customHeight="1">
      <c r="A808" s="5"/>
      <c r="B808" s="5" t="s">
        <v>316</v>
      </c>
      <c r="C808" s="5" t="s">
        <v>181</v>
      </c>
      <c r="D808" s="5" t="s">
        <v>312</v>
      </c>
      <c r="E808" s="5" t="s">
        <v>320</v>
      </c>
      <c r="F808" s="5" t="s">
        <v>318</v>
      </c>
      <c r="G808" s="5" t="s">
        <v>321</v>
      </c>
      <c r="H808" s="5" t="s">
        <v>323</v>
      </c>
      <c r="I808" s="5" t="s">
        <v>24</v>
      </c>
      <c r="J808" s="12">
        <v>2.950954563842478</v>
      </c>
      <c r="K808" s="12">
        <v>2.716361032747126</v>
      </c>
      <c r="L808" s="12">
        <v>4.088525964043595</v>
      </c>
      <c r="M808" s="12">
        <v>4.042794938940252</v>
      </c>
      <c r="N808" s="12">
        <v>4.060172728479522</v>
      </c>
      <c r="O808" s="12">
        <v>3.6444313164965516</v>
      </c>
      <c r="P808" s="12">
        <v>3.5495051963689948</v>
      </c>
    </row>
    <row r="809" spans="1:16" ht="12.75" customHeight="1">
      <c r="A809" s="5"/>
      <c r="B809" s="5" t="s">
        <v>316</v>
      </c>
      <c r="C809" s="5" t="s">
        <v>181</v>
      </c>
      <c r="D809" s="5" t="s">
        <v>312</v>
      </c>
      <c r="E809" s="5" t="s">
        <v>324</v>
      </c>
      <c r="F809" s="5" t="s">
        <v>318</v>
      </c>
      <c r="G809" s="5" t="s">
        <v>325</v>
      </c>
      <c r="H809" s="5" t="s">
        <v>188</v>
      </c>
      <c r="I809" s="5" t="s">
        <v>24</v>
      </c>
      <c r="J809" s="12">
        <v>1.0241168556987579</v>
      </c>
      <c r="K809" s="12">
        <v>1.0606864928344066</v>
      </c>
      <c r="L809" s="12">
        <v>1.10048484866568</v>
      </c>
      <c r="M809" s="12">
        <v>1.1151219500648684</v>
      </c>
      <c r="N809" s="12">
        <v>1.1088072216098843</v>
      </c>
      <c r="O809" s="12">
        <v>1.13502410024755</v>
      </c>
      <c r="P809" s="12">
        <v>1.1638328904793525</v>
      </c>
    </row>
    <row r="810" spans="1:16" ht="12.75" customHeight="1">
      <c r="A810" s="5"/>
      <c r="B810" s="5" t="s">
        <v>316</v>
      </c>
      <c r="C810" s="5" t="s">
        <v>181</v>
      </c>
      <c r="D810" s="5" t="s">
        <v>312</v>
      </c>
      <c r="E810" s="5" t="s">
        <v>324</v>
      </c>
      <c r="F810" s="5" t="s">
        <v>318</v>
      </c>
      <c r="G810" s="5" t="s">
        <v>326</v>
      </c>
      <c r="H810" s="5" t="s">
        <v>327</v>
      </c>
      <c r="I810" s="5" t="s">
        <v>24</v>
      </c>
      <c r="J810" s="12">
        <v>1.1568308539284033</v>
      </c>
      <c r="K810" s="12">
        <v>1.132834551351492</v>
      </c>
      <c r="L810" s="12">
        <v>1.1157953077966418</v>
      </c>
      <c r="M810" s="12">
        <v>1.095947958214039</v>
      </c>
      <c r="N810" s="12">
        <v>1.089414527766923</v>
      </c>
      <c r="O810" s="12">
        <v>1.1234198274542955</v>
      </c>
      <c r="P810" s="12">
        <v>1.0935005753678884</v>
      </c>
    </row>
    <row r="811" spans="1:16" ht="12.75" customHeight="1">
      <c r="A811" s="5"/>
      <c r="B811" s="5" t="s">
        <v>316</v>
      </c>
      <c r="C811" s="5" t="s">
        <v>181</v>
      </c>
      <c r="D811" s="5" t="s">
        <v>312</v>
      </c>
      <c r="E811" s="5" t="s">
        <v>324</v>
      </c>
      <c r="F811" s="5" t="s">
        <v>318</v>
      </c>
      <c r="G811" s="5" t="s">
        <v>326</v>
      </c>
      <c r="H811" s="5" t="s">
        <v>328</v>
      </c>
      <c r="I811" s="5" t="s">
        <v>24</v>
      </c>
      <c r="J811" s="12">
        <v>0.08712441712181397</v>
      </c>
      <c r="K811" s="12">
        <v>0.08943305137685635</v>
      </c>
      <c r="L811" s="12">
        <v>0.0913666335858204</v>
      </c>
      <c r="M811" s="12">
        <v>0.09809161464442334</v>
      </c>
      <c r="N811" s="12">
        <v>0.10354155392363863</v>
      </c>
      <c r="O811" s="12">
        <v>0.11263143204970588</v>
      </c>
      <c r="P811" s="12">
        <v>0.11161139862619558</v>
      </c>
    </row>
    <row r="812" spans="1:16" ht="12.75" customHeight="1">
      <c r="A812" s="5"/>
      <c r="B812" s="5" t="s">
        <v>316</v>
      </c>
      <c r="C812" s="5" t="s">
        <v>181</v>
      </c>
      <c r="D812" s="5" t="s">
        <v>329</v>
      </c>
      <c r="E812" s="5" t="s">
        <v>18</v>
      </c>
      <c r="F812" s="5" t="s">
        <v>318</v>
      </c>
      <c r="G812" s="5" t="s">
        <v>330</v>
      </c>
      <c r="H812" s="5" t="s">
        <v>188</v>
      </c>
      <c r="I812" s="5" t="s">
        <v>24</v>
      </c>
      <c r="J812" s="12">
        <v>0.15100829471241464</v>
      </c>
      <c r="K812" s="12">
        <v>0.15100829471241464</v>
      </c>
      <c r="L812" s="12">
        <v>0.15100829471241464</v>
      </c>
      <c r="M812" s="12">
        <v>0.15100829471241464</v>
      </c>
      <c r="N812" s="12">
        <v>0.15100829471241464</v>
      </c>
      <c r="O812" s="12">
        <v>0.15100829471241464</v>
      </c>
      <c r="P812" s="12">
        <v>0.15100829471241464</v>
      </c>
    </row>
    <row r="813" spans="1:16" ht="12.75" customHeight="1">
      <c r="A813" s="5"/>
      <c r="B813" s="5" t="s">
        <v>331</v>
      </c>
      <c r="C813" s="5" t="s">
        <v>181</v>
      </c>
      <c r="D813" s="5" t="s">
        <v>312</v>
      </c>
      <c r="E813" s="5" t="s">
        <v>320</v>
      </c>
      <c r="F813" s="5" t="s">
        <v>332</v>
      </c>
      <c r="G813" s="5" t="s">
        <v>321</v>
      </c>
      <c r="H813" s="5" t="s">
        <v>322</v>
      </c>
      <c r="I813" s="5" t="s">
        <v>24</v>
      </c>
      <c r="J813" s="12">
        <v>0.018523053472293164</v>
      </c>
      <c r="K813" s="12">
        <v>0.005687989554701539</v>
      </c>
      <c r="L813" s="12">
        <v>0.008938537563677561</v>
      </c>
      <c r="M813" s="12">
        <v>0.011924309564990021</v>
      </c>
      <c r="N813" s="12">
        <v>0.004538749010800139</v>
      </c>
      <c r="O813" s="12">
        <v>0.006683246888472359</v>
      </c>
      <c r="P813" s="12">
        <v>0.0042983849754743555</v>
      </c>
    </row>
    <row r="814" spans="1:16" ht="12.75" customHeight="1">
      <c r="A814" s="5"/>
      <c r="B814" s="5" t="s">
        <v>331</v>
      </c>
      <c r="C814" s="5" t="s">
        <v>181</v>
      </c>
      <c r="D814" s="5" t="s">
        <v>312</v>
      </c>
      <c r="E814" s="5" t="s">
        <v>320</v>
      </c>
      <c r="F814" s="5" t="s">
        <v>332</v>
      </c>
      <c r="G814" s="5" t="s">
        <v>321</v>
      </c>
      <c r="H814" s="5" t="s">
        <v>323</v>
      </c>
      <c r="I814" s="5" t="s">
        <v>24</v>
      </c>
      <c r="J814" s="12">
        <v>0.9590602332488052</v>
      </c>
      <c r="K814" s="12">
        <v>0.8828173356428158</v>
      </c>
      <c r="L814" s="12">
        <v>1.3287709383141684</v>
      </c>
      <c r="M814" s="12">
        <v>1.3139083551555821</v>
      </c>
      <c r="N814" s="12">
        <v>1.3195561367558448</v>
      </c>
      <c r="O814" s="12">
        <v>1.1844401778613793</v>
      </c>
      <c r="P814" s="12">
        <v>1.1535891888199235</v>
      </c>
    </row>
    <row r="815" spans="1:16" ht="12.75" customHeight="1">
      <c r="A815" s="5"/>
      <c r="B815" s="5" t="s">
        <v>331</v>
      </c>
      <c r="C815" s="5" t="s">
        <v>181</v>
      </c>
      <c r="D815" s="5" t="s">
        <v>312</v>
      </c>
      <c r="E815" s="5" t="s">
        <v>324</v>
      </c>
      <c r="F815" s="5" t="s">
        <v>332</v>
      </c>
      <c r="G815" s="5" t="s">
        <v>325</v>
      </c>
      <c r="H815" s="5" t="s">
        <v>188</v>
      </c>
      <c r="I815" s="5" t="s">
        <v>24</v>
      </c>
      <c r="J815" s="12">
        <v>0.43524966367197204</v>
      </c>
      <c r="K815" s="12">
        <v>0.4507917594546229</v>
      </c>
      <c r="L815" s="12">
        <v>0.4677060606829139</v>
      </c>
      <c r="M815" s="12">
        <v>0.4739268287775691</v>
      </c>
      <c r="N815" s="12">
        <v>0.4712430691842008</v>
      </c>
      <c r="O815" s="12">
        <v>0.48238524260520876</v>
      </c>
      <c r="P815" s="12">
        <v>0.49462897845372483</v>
      </c>
    </row>
    <row r="816" spans="1:16" ht="12.75" customHeight="1">
      <c r="A816" s="5"/>
      <c r="B816" s="5" t="s">
        <v>331</v>
      </c>
      <c r="C816" s="5" t="s">
        <v>181</v>
      </c>
      <c r="D816" s="5" t="s">
        <v>312</v>
      </c>
      <c r="E816" s="5" t="s">
        <v>324</v>
      </c>
      <c r="F816" s="5" t="s">
        <v>332</v>
      </c>
      <c r="G816" s="5" t="s">
        <v>326</v>
      </c>
      <c r="H816" s="5" t="s">
        <v>327</v>
      </c>
      <c r="I816" s="5" t="s">
        <v>24</v>
      </c>
      <c r="J816" s="12">
        <v>0.2458265564597857</v>
      </c>
      <c r="K816" s="12">
        <v>0.24072734216219197</v>
      </c>
      <c r="L816" s="12">
        <v>0.23710650290678636</v>
      </c>
      <c r="M816" s="12">
        <v>0.23288894112048328</v>
      </c>
      <c r="N816" s="12">
        <v>0.2315005871504711</v>
      </c>
      <c r="O816" s="12">
        <v>0.23872671333403775</v>
      </c>
      <c r="P816" s="12">
        <v>0.23236887226567626</v>
      </c>
    </row>
    <row r="817" spans="1:16" ht="12.75" customHeight="1">
      <c r="A817" s="5"/>
      <c r="B817" s="5" t="s">
        <v>331</v>
      </c>
      <c r="C817" s="5" t="s">
        <v>181</v>
      </c>
      <c r="D817" s="5" t="s">
        <v>312</v>
      </c>
      <c r="E817" s="5" t="s">
        <v>324</v>
      </c>
      <c r="F817" s="5" t="s">
        <v>332</v>
      </c>
      <c r="G817" s="5" t="s">
        <v>326</v>
      </c>
      <c r="H817" s="5" t="s">
        <v>328</v>
      </c>
      <c r="I817" s="5" t="s">
        <v>24</v>
      </c>
      <c r="J817" s="12">
        <v>0.03702787727677093</v>
      </c>
      <c r="K817" s="12">
        <v>0.03800904683516395</v>
      </c>
      <c r="L817" s="12">
        <v>0.03883081927397367</v>
      </c>
      <c r="M817" s="12">
        <v>0.04168893622387991</v>
      </c>
      <c r="N817" s="12">
        <v>0.044005160417546416</v>
      </c>
      <c r="O817" s="12">
        <v>0.047868358621125005</v>
      </c>
      <c r="P817" s="12">
        <v>0.047434844416133125</v>
      </c>
    </row>
    <row r="818" spans="1:16" ht="12.75" customHeight="1">
      <c r="A818" s="5"/>
      <c r="B818" s="5" t="s">
        <v>333</v>
      </c>
      <c r="C818" s="5" t="s">
        <v>181</v>
      </c>
      <c r="D818" s="5" t="s">
        <v>334</v>
      </c>
      <c r="E818" s="5" t="s">
        <v>302</v>
      </c>
      <c r="F818" s="5" t="s">
        <v>19</v>
      </c>
      <c r="G818" s="5" t="s">
        <v>335</v>
      </c>
      <c r="H818" s="5" t="s">
        <v>188</v>
      </c>
      <c r="I818" s="5" t="s">
        <v>22</v>
      </c>
      <c r="J818" s="12">
        <v>0.570242274</v>
      </c>
      <c r="K818" s="12">
        <v>0.490407792</v>
      </c>
      <c r="L818" s="12">
        <v>0.552615714</v>
      </c>
      <c r="M818" s="12">
        <v>0.52773357</v>
      </c>
      <c r="N818" s="12">
        <v>0.616898856</v>
      </c>
      <c r="O818" s="12">
        <v>0.547432788</v>
      </c>
      <c r="P818" s="12">
        <v>0.54536013</v>
      </c>
    </row>
    <row r="819" spans="1:16" ht="12.75" customHeight="1">
      <c r="A819" s="5"/>
      <c r="B819" s="5" t="s">
        <v>336</v>
      </c>
      <c r="C819" s="5" t="s">
        <v>62</v>
      </c>
      <c r="D819" s="5" t="s">
        <v>337</v>
      </c>
      <c r="E819" s="5" t="s">
        <v>18</v>
      </c>
      <c r="F819" s="5" t="s">
        <v>19</v>
      </c>
      <c r="G819" s="5" t="s">
        <v>338</v>
      </c>
      <c r="H819" s="5" t="s">
        <v>37</v>
      </c>
      <c r="I819" s="5" t="s">
        <v>22</v>
      </c>
      <c r="J819" s="12">
        <v>5.856885649658648</v>
      </c>
      <c r="K819" s="12">
        <v>5.940885600779476</v>
      </c>
      <c r="L819" s="12">
        <v>5.884286627105368</v>
      </c>
      <c r="M819" s="12">
        <v>5.968227177697395</v>
      </c>
      <c r="N819" s="12">
        <v>5.912122869212324</v>
      </c>
      <c r="O819" s="12">
        <v>6.210863532858021</v>
      </c>
      <c r="P819" s="12">
        <v>6.311048695266312</v>
      </c>
    </row>
    <row r="820" spans="1:16" ht="12.75" customHeight="1">
      <c r="A820" s="5"/>
      <c r="B820" s="5" t="s">
        <v>336</v>
      </c>
      <c r="C820" s="5" t="s">
        <v>62</v>
      </c>
      <c r="D820" s="5" t="s">
        <v>337</v>
      </c>
      <c r="E820" s="5" t="s">
        <v>18</v>
      </c>
      <c r="F820" s="5" t="s">
        <v>19</v>
      </c>
      <c r="G820" s="5" t="s">
        <v>338</v>
      </c>
      <c r="H820" s="5" t="s">
        <v>37</v>
      </c>
      <c r="I820" s="5" t="s">
        <v>24</v>
      </c>
      <c r="J820" s="12">
        <v>0.0010272123304837458</v>
      </c>
      <c r="K820" s="12">
        <v>0.001097221844789406</v>
      </c>
      <c r="L820" s="12">
        <v>0.0011277700548862945</v>
      </c>
      <c r="M820" s="12">
        <v>0.0011579696947569189</v>
      </c>
      <c r="N820" s="12">
        <v>0.0011833655373906186</v>
      </c>
      <c r="O820" s="12">
        <v>0.001283095885910108</v>
      </c>
      <c r="P820" s="12">
        <v>0.001332544386077652</v>
      </c>
    </row>
    <row r="821" spans="1:16" ht="12.75" customHeight="1">
      <c r="A821" s="5"/>
      <c r="B821" s="5" t="s">
        <v>339</v>
      </c>
      <c r="C821" s="5" t="s">
        <v>62</v>
      </c>
      <c r="D821" s="5" t="s">
        <v>340</v>
      </c>
      <c r="E821" s="5" t="s">
        <v>341</v>
      </c>
      <c r="F821" s="5" t="s">
        <v>346</v>
      </c>
      <c r="G821" s="5" t="s">
        <v>347</v>
      </c>
      <c r="H821" s="5" t="s">
        <v>188</v>
      </c>
      <c r="I821" s="5" t="s">
        <v>22</v>
      </c>
      <c r="J821" s="12">
        <v>0.020049904787625847</v>
      </c>
      <c r="K821" s="12">
        <v>0.020233592197118146</v>
      </c>
      <c r="L821" s="12">
        <v>0.02037130575134262</v>
      </c>
      <c r="M821" s="12">
        <v>0.02049844755816229</v>
      </c>
      <c r="N821" s="12">
        <v>0.02058040922713331</v>
      </c>
      <c r="O821" s="12">
        <v>0.020620601397561125</v>
      </c>
      <c r="P821" s="12">
        <v>0.02065664483729632</v>
      </c>
    </row>
    <row r="822" spans="1:16" ht="12.75" customHeight="1">
      <c r="A822" s="5"/>
      <c r="B822" s="5" t="s">
        <v>339</v>
      </c>
      <c r="C822" s="5" t="s">
        <v>62</v>
      </c>
      <c r="D822" s="5" t="s">
        <v>340</v>
      </c>
      <c r="E822" s="5" t="s">
        <v>341</v>
      </c>
      <c r="F822" s="5" t="s">
        <v>344</v>
      </c>
      <c r="G822" s="5" t="s">
        <v>343</v>
      </c>
      <c r="H822" s="5" t="s">
        <v>188</v>
      </c>
      <c r="I822" s="5" t="s">
        <v>22</v>
      </c>
      <c r="J822" s="12">
        <v>0</v>
      </c>
      <c r="K822" s="12">
        <v>0</v>
      </c>
      <c r="L822" s="12">
        <v>0</v>
      </c>
      <c r="M822" s="12">
        <v>0</v>
      </c>
      <c r="N822" s="12">
        <v>0</v>
      </c>
      <c r="O822" s="12">
        <v>0</v>
      </c>
      <c r="P822" s="12">
        <v>0</v>
      </c>
    </row>
    <row r="823" spans="1:16" ht="12.75" customHeight="1">
      <c r="A823" s="5"/>
      <c r="B823" s="5" t="s">
        <v>339</v>
      </c>
      <c r="C823" s="5" t="s">
        <v>62</v>
      </c>
      <c r="D823" s="5" t="s">
        <v>340</v>
      </c>
      <c r="E823" s="5" t="s">
        <v>341</v>
      </c>
      <c r="F823" s="5" t="s">
        <v>345</v>
      </c>
      <c r="G823" s="5" t="s">
        <v>343</v>
      </c>
      <c r="H823" s="5" t="s">
        <v>188</v>
      </c>
      <c r="I823" s="5" t="s">
        <v>22</v>
      </c>
      <c r="J823" s="12">
        <v>0.48330205058221043</v>
      </c>
      <c r="K823" s="12">
        <v>0.47376231575202404</v>
      </c>
      <c r="L823" s="12">
        <v>0.46264638042525585</v>
      </c>
      <c r="M823" s="12">
        <v>0.4509117150152589</v>
      </c>
      <c r="N823" s="12">
        <v>0.43784834140062373</v>
      </c>
      <c r="O823" s="12">
        <v>0.42362904103010784</v>
      </c>
      <c r="P823" s="12">
        <v>0.40906484787964</v>
      </c>
    </row>
    <row r="824" spans="1:16" ht="12.75" customHeight="1">
      <c r="A824" s="5"/>
      <c r="B824" s="5" t="s">
        <v>339</v>
      </c>
      <c r="C824" s="5" t="s">
        <v>62</v>
      </c>
      <c r="D824" s="5" t="s">
        <v>340</v>
      </c>
      <c r="E824" s="5" t="s">
        <v>341</v>
      </c>
      <c r="F824" s="5" t="s">
        <v>349</v>
      </c>
      <c r="G824" s="5" t="s">
        <v>343</v>
      </c>
      <c r="H824" s="5" t="s">
        <v>188</v>
      </c>
      <c r="I824" s="5" t="s">
        <v>24</v>
      </c>
      <c r="J824" s="12">
        <v>0.8887836790256839</v>
      </c>
      <c r="K824" s="12">
        <v>0.9245277310383879</v>
      </c>
      <c r="L824" s="12">
        <v>0.9146609863638596</v>
      </c>
      <c r="M824" s="12">
        <v>0.9304517691287248</v>
      </c>
      <c r="N824" s="12">
        <v>0.9532917993480206</v>
      </c>
      <c r="O824" s="12">
        <v>0.9749676581311432</v>
      </c>
      <c r="P824" s="12">
        <v>0.9910069032380657</v>
      </c>
    </row>
    <row r="825" spans="1:16" ht="12.75" customHeight="1">
      <c r="A825" s="5"/>
      <c r="B825" s="5" t="s">
        <v>339</v>
      </c>
      <c r="C825" s="5" t="s">
        <v>62</v>
      </c>
      <c r="D825" s="5" t="s">
        <v>340</v>
      </c>
      <c r="E825" s="5" t="s">
        <v>341</v>
      </c>
      <c r="F825" s="5" t="s">
        <v>348</v>
      </c>
      <c r="G825" s="5" t="s">
        <v>343</v>
      </c>
      <c r="H825" s="5" t="s">
        <v>188</v>
      </c>
      <c r="I825" s="5" t="s">
        <v>24</v>
      </c>
      <c r="J825" s="12">
        <v>0.03850619733549535</v>
      </c>
      <c r="K825" s="12">
        <v>0.03924641381285351</v>
      </c>
      <c r="L825" s="12">
        <v>0.03990062686621165</v>
      </c>
      <c r="M825" s="12">
        <v>0.04054208403956981</v>
      </c>
      <c r="N825" s="12">
        <v>0.04110232877692796</v>
      </c>
      <c r="O825" s="12">
        <v>0.04158611858628611</v>
      </c>
      <c r="P825" s="12">
        <v>0.042064339555644266</v>
      </c>
    </row>
    <row r="826" spans="1:16" ht="12.75" customHeight="1">
      <c r="A826" s="5"/>
      <c r="B826" s="5" t="s">
        <v>339</v>
      </c>
      <c r="C826" s="5" t="s">
        <v>62</v>
      </c>
      <c r="D826" s="5" t="s">
        <v>340</v>
      </c>
      <c r="E826" s="5" t="s">
        <v>341</v>
      </c>
      <c r="F826" s="5" t="s">
        <v>342</v>
      </c>
      <c r="G826" s="5" t="s">
        <v>343</v>
      </c>
      <c r="H826" s="5" t="s">
        <v>188</v>
      </c>
      <c r="I826" s="5" t="s">
        <v>22</v>
      </c>
      <c r="J826" s="12">
        <v>0.7060861984594478</v>
      </c>
      <c r="K826" s="12">
        <v>0.7199928945608175</v>
      </c>
      <c r="L826" s="12">
        <v>0.7323036530394532</v>
      </c>
      <c r="M826" s="12">
        <v>0.7443777047934466</v>
      </c>
      <c r="N826" s="12">
        <v>0.7549447237338824</v>
      </c>
      <c r="O826" s="12">
        <v>0.7640929933924455</v>
      </c>
      <c r="P826" s="12">
        <v>0.7731379238947561</v>
      </c>
    </row>
    <row r="827" spans="1:16" ht="12.75" customHeight="1">
      <c r="A827" s="5"/>
      <c r="B827" s="5" t="s">
        <v>350</v>
      </c>
      <c r="C827" s="5" t="s">
        <v>62</v>
      </c>
      <c r="D827" s="5" t="s">
        <v>76</v>
      </c>
      <c r="E827" s="5" t="s">
        <v>340</v>
      </c>
      <c r="F827" s="5" t="s">
        <v>186</v>
      </c>
      <c r="G827" s="5" t="s">
        <v>187</v>
      </c>
      <c r="H827" s="5" t="s">
        <v>188</v>
      </c>
      <c r="I827" s="5" t="s">
        <v>22</v>
      </c>
      <c r="J827" s="12">
        <v>0.000213679879098</v>
      </c>
      <c r="K827" s="12">
        <v>9.500185699199998E-05</v>
      </c>
      <c r="L827" s="12">
        <v>3.9193376019000004E-05</v>
      </c>
      <c r="M827" s="12">
        <v>3.9361542254999995E-05</v>
      </c>
      <c r="N827" s="12">
        <v>3.9524676387E-05</v>
      </c>
      <c r="O827" s="12">
        <v>2.6894132181E-05</v>
      </c>
      <c r="P827" s="12">
        <v>3.797784144E-05</v>
      </c>
    </row>
    <row r="828" spans="1:16" ht="12.75" customHeight="1">
      <c r="A828" s="5"/>
      <c r="B828" s="5" t="s">
        <v>350</v>
      </c>
      <c r="C828" s="5" t="s">
        <v>62</v>
      </c>
      <c r="D828" s="5" t="s">
        <v>70</v>
      </c>
      <c r="E828" s="5" t="s">
        <v>340</v>
      </c>
      <c r="F828" s="5" t="s">
        <v>186</v>
      </c>
      <c r="G828" s="5" t="s">
        <v>187</v>
      </c>
      <c r="H828" s="5" t="s">
        <v>188</v>
      </c>
      <c r="I828" s="5" t="s">
        <v>22</v>
      </c>
      <c r="J828" s="12">
        <v>2.3440900979999998E-05</v>
      </c>
      <c r="K828" s="12">
        <v>2.5375625729999997E-05</v>
      </c>
      <c r="L828" s="12">
        <v>1.8121649510999998E-05</v>
      </c>
      <c r="M828" s="12">
        <v>1.8777434256E-05</v>
      </c>
      <c r="N828" s="12">
        <v>1.9057665732E-05</v>
      </c>
      <c r="O828" s="12">
        <v>1.727966541E-05</v>
      </c>
      <c r="P828" s="12">
        <v>1.8754799826E-05</v>
      </c>
    </row>
    <row r="829" spans="1:16" ht="12.75" customHeight="1">
      <c r="A829" s="5"/>
      <c r="B829" s="5" t="s">
        <v>350</v>
      </c>
      <c r="C829" s="5" t="s">
        <v>62</v>
      </c>
      <c r="D829" s="5" t="s">
        <v>192</v>
      </c>
      <c r="E829" s="5" t="s">
        <v>340</v>
      </c>
      <c r="F829" s="5" t="s">
        <v>186</v>
      </c>
      <c r="G829" s="5" t="s">
        <v>187</v>
      </c>
      <c r="H829" s="5" t="s">
        <v>188</v>
      </c>
      <c r="I829" s="5" t="s">
        <v>22</v>
      </c>
      <c r="J829" s="12">
        <v>4.628717646E-06</v>
      </c>
      <c r="K829" s="12">
        <v>2.54143008E-07</v>
      </c>
      <c r="L829" s="12">
        <v>2.56076709E-07</v>
      </c>
      <c r="M829" s="12">
        <v>1.9364591400000002E-07</v>
      </c>
      <c r="N829" s="12">
        <v>1.9364591400000002E-07</v>
      </c>
      <c r="O829" s="12">
        <v>1.8783498299999998E-07</v>
      </c>
      <c r="P829" s="12">
        <v>4.7428850700000003E-07</v>
      </c>
    </row>
    <row r="830" spans="1:16" ht="12.75" customHeight="1">
      <c r="A830" s="5"/>
      <c r="B830" s="5" t="s">
        <v>350</v>
      </c>
      <c r="C830" s="5" t="s">
        <v>62</v>
      </c>
      <c r="D830" s="5" t="s">
        <v>66</v>
      </c>
      <c r="E830" s="5" t="s">
        <v>340</v>
      </c>
      <c r="F830" s="5" t="s">
        <v>186</v>
      </c>
      <c r="G830" s="5" t="s">
        <v>187</v>
      </c>
      <c r="H830" s="5" t="s">
        <v>188</v>
      </c>
      <c r="I830" s="5" t="s">
        <v>22</v>
      </c>
      <c r="J830" s="12">
        <v>0.0007676353377</v>
      </c>
      <c r="K830" s="12">
        <v>0.00024178944720000003</v>
      </c>
      <c r="L830" s="12">
        <v>0.0009316501677</v>
      </c>
      <c r="M830" s="12">
        <v>0.0009391897851</v>
      </c>
      <c r="N830" s="12">
        <v>0.0009334105494</v>
      </c>
      <c r="O830" s="12">
        <v>0.00043901676839999996</v>
      </c>
      <c r="P830" s="12">
        <v>0.00023266639620000002</v>
      </c>
    </row>
    <row r="831" spans="1:16" ht="12.75" customHeight="1">
      <c r="A831" s="5"/>
      <c r="B831" s="5" t="s">
        <v>350</v>
      </c>
      <c r="C831" s="5" t="s">
        <v>62</v>
      </c>
      <c r="D831" s="5" t="s">
        <v>340</v>
      </c>
      <c r="E831" s="5" t="s">
        <v>351</v>
      </c>
      <c r="F831" s="5" t="s">
        <v>19</v>
      </c>
      <c r="G831" s="5" t="s">
        <v>352</v>
      </c>
      <c r="H831" s="5" t="s">
        <v>357</v>
      </c>
      <c r="I831" s="5" t="s">
        <v>22</v>
      </c>
      <c r="J831" s="12">
        <v>0.000365978120886</v>
      </c>
      <c r="K831" s="12">
        <v>0.000351626037714</v>
      </c>
      <c r="L831" s="12">
        <v>0.000330097912956</v>
      </c>
      <c r="M831" s="12">
        <v>0.00031574582978399995</v>
      </c>
      <c r="N831" s="12">
        <v>0.000254749476303</v>
      </c>
      <c r="O831" s="12">
        <v>0.000254749476303</v>
      </c>
      <c r="P831" s="12">
        <v>0.000254749476303</v>
      </c>
    </row>
    <row r="832" spans="1:16" ht="12.75" customHeight="1">
      <c r="A832" s="5"/>
      <c r="B832" s="5" t="s">
        <v>350</v>
      </c>
      <c r="C832" s="5" t="s">
        <v>62</v>
      </c>
      <c r="D832" s="5" t="s">
        <v>340</v>
      </c>
      <c r="E832" s="5" t="s">
        <v>351</v>
      </c>
      <c r="F832" s="5" t="s">
        <v>19</v>
      </c>
      <c r="G832" s="5" t="s">
        <v>352</v>
      </c>
      <c r="H832" s="5" t="s">
        <v>358</v>
      </c>
      <c r="I832" s="5" t="s">
        <v>22</v>
      </c>
      <c r="J832" s="12">
        <v>0.00316883713060593</v>
      </c>
      <c r="K832" s="12">
        <v>0.00292972717370214</v>
      </c>
      <c r="L832" s="12">
        <v>0.0026645383274983203</v>
      </c>
      <c r="M832" s="12">
        <v>0.0032354322556550404</v>
      </c>
      <c r="N832" s="12">
        <v>0.00261664300356417</v>
      </c>
      <c r="O832" s="12">
        <v>0.00321824493845379</v>
      </c>
      <c r="P832" s="12">
        <v>0.0031711746057453004</v>
      </c>
    </row>
    <row r="833" spans="1:16" ht="12.75" customHeight="1">
      <c r="A833" s="5"/>
      <c r="B833" s="5" t="s">
        <v>350</v>
      </c>
      <c r="C833" s="5" t="s">
        <v>62</v>
      </c>
      <c r="D833" s="5" t="s">
        <v>340</v>
      </c>
      <c r="E833" s="5" t="s">
        <v>351</v>
      </c>
      <c r="F833" s="5" t="s">
        <v>19</v>
      </c>
      <c r="G833" s="5" t="s">
        <v>352</v>
      </c>
      <c r="H833" s="5" t="s">
        <v>359</v>
      </c>
      <c r="I833" s="5" t="s">
        <v>22</v>
      </c>
      <c r="J833" s="12">
        <v>0.050158535262796754</v>
      </c>
      <c r="K833" s="12">
        <v>0.044474897608048715</v>
      </c>
      <c r="L833" s="12">
        <v>0.04968153132765991</v>
      </c>
      <c r="M833" s="12">
        <v>0.04632903392607057</v>
      </c>
      <c r="N833" s="12">
        <v>0.044053483553295365</v>
      </c>
      <c r="O833" s="12">
        <v>0.049590983964804485</v>
      </c>
      <c r="P833" s="12">
        <v>0.04354532790442053</v>
      </c>
    </row>
    <row r="834" spans="1:16" ht="12.75" customHeight="1">
      <c r="A834" s="5"/>
      <c r="B834" s="5" t="s">
        <v>350</v>
      </c>
      <c r="C834" s="5" t="s">
        <v>62</v>
      </c>
      <c r="D834" s="5" t="s">
        <v>340</v>
      </c>
      <c r="E834" s="5" t="s">
        <v>351</v>
      </c>
      <c r="F834" s="5" t="s">
        <v>19</v>
      </c>
      <c r="G834" s="5" t="s">
        <v>352</v>
      </c>
      <c r="H834" s="5" t="s">
        <v>356</v>
      </c>
      <c r="I834" s="5" t="s">
        <v>22</v>
      </c>
      <c r="J834" s="12">
        <v>0.05239632877325879</v>
      </c>
      <c r="K834" s="12">
        <v>0.0481126420119085</v>
      </c>
      <c r="L834" s="12">
        <v>0.05809666224763328</v>
      </c>
      <c r="M834" s="12">
        <v>0.04955356640420895</v>
      </c>
      <c r="N834" s="12">
        <v>0.05583457699115545</v>
      </c>
      <c r="O834" s="12">
        <v>0.052200326621040606</v>
      </c>
      <c r="P834" s="12">
        <v>0.0516014117783016</v>
      </c>
    </row>
    <row r="835" spans="1:16" ht="12.75" customHeight="1">
      <c r="A835" s="5"/>
      <c r="B835" s="5" t="s">
        <v>350</v>
      </c>
      <c r="C835" s="5" t="s">
        <v>62</v>
      </c>
      <c r="D835" s="5" t="s">
        <v>340</v>
      </c>
      <c r="E835" s="5" t="s">
        <v>351</v>
      </c>
      <c r="F835" s="5" t="s">
        <v>19</v>
      </c>
      <c r="G835" s="5" t="s">
        <v>352</v>
      </c>
      <c r="H835" s="5" t="s">
        <v>355</v>
      </c>
      <c r="I835" s="5" t="s">
        <v>22</v>
      </c>
      <c r="J835" s="12">
        <v>0.0043316963968005</v>
      </c>
      <c r="K835" s="12">
        <v>0.0034186961149614</v>
      </c>
      <c r="L835" s="12">
        <v>0.00442475917396695</v>
      </c>
      <c r="M835" s="12">
        <v>0.004483344654857249</v>
      </c>
      <c r="N835" s="12">
        <v>0.004578222026564549</v>
      </c>
      <c r="O835" s="12">
        <v>0.00392030189161065</v>
      </c>
      <c r="P835" s="12">
        <v>0.0039278194975656</v>
      </c>
    </row>
    <row r="836" spans="1:16" ht="12.75" customHeight="1">
      <c r="A836" s="5"/>
      <c r="B836" s="5" t="s">
        <v>350</v>
      </c>
      <c r="C836" s="5" t="s">
        <v>62</v>
      </c>
      <c r="D836" s="5" t="s">
        <v>340</v>
      </c>
      <c r="E836" s="5" t="s">
        <v>351</v>
      </c>
      <c r="F836" s="5" t="s">
        <v>19</v>
      </c>
      <c r="G836" s="5" t="s">
        <v>352</v>
      </c>
      <c r="H836" s="5" t="s">
        <v>284</v>
      </c>
      <c r="I836" s="5" t="s">
        <v>22</v>
      </c>
      <c r="J836" s="12">
        <v>0.04425822201937488</v>
      </c>
      <c r="K836" s="12">
        <v>0.044818582331249995</v>
      </c>
      <c r="L836" s="12">
        <v>0.04475957594062512</v>
      </c>
      <c r="M836" s="12">
        <v>0.044471045823749875</v>
      </c>
      <c r="N836" s="12">
        <v>0.04461324009187499</v>
      </c>
      <c r="O836" s="12">
        <v>0.04436933216625012</v>
      </c>
      <c r="P836" s="12">
        <v>0.04548706907062488</v>
      </c>
    </row>
    <row r="837" spans="1:16" ht="12.75" customHeight="1">
      <c r="A837" s="5"/>
      <c r="B837" s="5" t="s">
        <v>350</v>
      </c>
      <c r="C837" s="5" t="s">
        <v>62</v>
      </c>
      <c r="D837" s="5" t="s">
        <v>340</v>
      </c>
      <c r="E837" s="5" t="s">
        <v>351</v>
      </c>
      <c r="F837" s="5" t="s">
        <v>19</v>
      </c>
      <c r="G837" s="5" t="s">
        <v>352</v>
      </c>
      <c r="H837" s="5" t="s">
        <v>353</v>
      </c>
      <c r="I837" s="5" t="s">
        <v>22</v>
      </c>
      <c r="J837" s="12">
        <v>0.5027986581560833</v>
      </c>
      <c r="K837" s="12">
        <v>0.47287628993952663</v>
      </c>
      <c r="L837" s="12">
        <v>0.4673625288683968</v>
      </c>
      <c r="M837" s="12">
        <v>0.46436122609075553</v>
      </c>
      <c r="N837" s="12">
        <v>0.4805182187003633</v>
      </c>
      <c r="O837" s="12">
        <v>0.4626689478028716</v>
      </c>
      <c r="P837" s="12">
        <v>0.48370342061280325</v>
      </c>
    </row>
    <row r="838" spans="1:16" ht="12.75" customHeight="1">
      <c r="A838" s="5"/>
      <c r="B838" s="5" t="s">
        <v>350</v>
      </c>
      <c r="C838" s="5" t="s">
        <v>62</v>
      </c>
      <c r="D838" s="5" t="s">
        <v>340</v>
      </c>
      <c r="E838" s="5" t="s">
        <v>351</v>
      </c>
      <c r="F838" s="5" t="s">
        <v>19</v>
      </c>
      <c r="G838" s="5" t="s">
        <v>352</v>
      </c>
      <c r="H838" s="5" t="s">
        <v>354</v>
      </c>
      <c r="I838" s="5" t="s">
        <v>22</v>
      </c>
      <c r="J838" s="12">
        <v>0.030331842526838158</v>
      </c>
      <c r="K838" s="12">
        <v>0.03195812394687528</v>
      </c>
      <c r="L838" s="12">
        <v>0.0382006729394136</v>
      </c>
      <c r="M838" s="12">
        <v>0.04031258006126737</v>
      </c>
      <c r="N838" s="12">
        <v>0.04034363751894168</v>
      </c>
      <c r="O838" s="12">
        <v>0.04147864642667592</v>
      </c>
      <c r="P838" s="12">
        <v>0.04538906268839712</v>
      </c>
    </row>
    <row r="839" spans="1:16" ht="12.75" customHeight="1">
      <c r="A839" s="5"/>
      <c r="B839" s="5" t="s">
        <v>350</v>
      </c>
      <c r="C839" s="5" t="s">
        <v>62</v>
      </c>
      <c r="D839" s="5" t="s">
        <v>340</v>
      </c>
      <c r="E839" s="5" t="s">
        <v>351</v>
      </c>
      <c r="F839" s="5" t="s">
        <v>19</v>
      </c>
      <c r="G839" s="5" t="s">
        <v>352</v>
      </c>
      <c r="H839" s="5" t="s">
        <v>360</v>
      </c>
      <c r="I839" s="5" t="s">
        <v>22</v>
      </c>
      <c r="J839" s="12">
        <v>0.00490291021287144</v>
      </c>
      <c r="K839" s="12">
        <v>0.00444672385834446</v>
      </c>
      <c r="L839" s="12">
        <v>0.0045895553687075406</v>
      </c>
      <c r="M839" s="12">
        <v>0.00423976391475714</v>
      </c>
      <c r="N839" s="12">
        <v>0.0041027622619599</v>
      </c>
      <c r="O839" s="12">
        <v>0.00554710947389676</v>
      </c>
      <c r="P839" s="12">
        <v>0.0046289069072769605</v>
      </c>
    </row>
    <row r="840" spans="1:16" ht="12.75" customHeight="1">
      <c r="A840" s="5"/>
      <c r="B840" s="5" t="s">
        <v>290</v>
      </c>
      <c r="C840" s="5" t="s">
        <v>181</v>
      </c>
      <c r="D840" s="5" t="s">
        <v>291</v>
      </c>
      <c r="E840" s="5" t="s">
        <v>18</v>
      </c>
      <c r="F840" s="5" t="s">
        <v>19</v>
      </c>
      <c r="G840" s="5" t="s">
        <v>292</v>
      </c>
      <c r="H840" s="5" t="s">
        <v>293</v>
      </c>
      <c r="I840" s="5" t="s">
        <v>23</v>
      </c>
      <c r="J840" s="12">
        <v>-4.737110142</v>
      </c>
      <c r="K840" s="12">
        <v>-4.540339632</v>
      </c>
      <c r="L840" s="12">
        <v>-4.396849108</v>
      </c>
      <c r="M840" s="12">
        <v>-4.377795246</v>
      </c>
      <c r="N840" s="12">
        <v>-4.358088277</v>
      </c>
      <c r="O840" s="12">
        <v>-4.19098125</v>
      </c>
      <c r="P840" s="12">
        <v>-4.072507425</v>
      </c>
    </row>
  </sheetData>
  <autoFilter ref="A3:I840"/>
  <hyperlinks>
    <hyperlink ref="B1" r:id="rId1" display="http://www.arb.ca.gov/cc/inventory/inventory.htm"/>
  </hyperlinks>
  <printOptions/>
  <pageMargins left="0.75" right="0.75" top="1" bottom="1" header="0.5" footer="0.5"/>
  <pageSetup horizontalDpi="600" verticalDpi="600" orientation="portrait" r:id="rId2"/>
  <ignoredErrors>
    <ignoredError sqref="J3:P3"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Claudia Orlando</cp:lastModifiedBy>
  <cp:lastPrinted>2009-11-23T20:45:58Z</cp:lastPrinted>
  <dcterms:created xsi:type="dcterms:W3CDTF">2008-12-13T00:38:02Z</dcterms:created>
  <dcterms:modified xsi:type="dcterms:W3CDTF">2009-11-30T18:22:41Z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