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https://carb.sharepoint.com/sites/ISD/CapTrade/PDS/Forms allocation and other/2024 Forms for Posting/"/>
    </mc:Choice>
  </mc:AlternateContent>
  <xr:revisionPtr revIDLastSave="122" documentId="13_ncr:1_{6F9BE1D5-F9BD-4E5A-892F-33F23D70FBB8}" xr6:coauthVersionLast="47" xr6:coauthVersionMax="47" xr10:uidLastSave="{6AEB1661-D38C-4DF3-A4DC-B3D74C877601}"/>
  <bookViews>
    <workbookView xWindow="810" yWindow="140" windowWidth="18310" windowHeight="7550" tabRatio="796" activeTab="1" xr2:uid="{00000000-000D-0000-FFFF-FFFF00000000}"/>
  </bookViews>
  <sheets>
    <sheet name="ReadMe" sheetId="38" r:id="rId1"/>
    <sheet name="EE and Fuel-Switching Projects" sheetId="27" r:id="rId2"/>
    <sheet name="Renewable Energy Purchases" sheetId="35" r:id="rId3"/>
    <sheet name="Renewable Energy Projects" sheetId="36" r:id="rId4"/>
    <sheet name="Energy Storage Projects" sheetId="42" r:id="rId5"/>
    <sheet name="Energy Storage Purchases" sheetId="41" r:id="rId6"/>
    <sheet name="Active Transportation" sheetId="39" r:id="rId7"/>
    <sheet name="Emission Factors" sheetId="40" r:id="rId8"/>
    <sheet name="RE Lifetime Generation Total" sheetId="37" r:id="rId9"/>
    <sheet name="ST Lifetime Generation Total" sheetId="43" r:id="rId10"/>
  </sheets>
  <definedNames>
    <definedName name="_xlnm.Print_Area" localSheetId="7">'Emission Factors'!$A$1:$C$6</definedName>
    <definedName name="_xlnm.Print_Area" localSheetId="8">'RE Lifetime Generation Total'!$A$1:$R$12</definedName>
    <definedName name="_xlnm.Print_Area" localSheetId="0">ReadMe!$A$1:$I$8</definedName>
    <definedName name="_xlnm.Print_Area" localSheetId="9">'ST Lifetime Generation Total'!$A$1:$R$12</definedName>
  </definedNames>
  <calcPr calcId="191028"/>
  <customWorkbookViews>
    <customWorkbookView name="Jimmy Steele - Personal View" guid="{DEDCE137-B42D-4581-9621-E878B14CB7C9}" mergeInterval="0" personalView="1" maximized="1" xWindow="-8" yWindow="-8" windowWidth="1936" windowHeight="117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36" l="1"/>
  <c r="AH11" i="43"/>
  <c r="AH10" i="43"/>
  <c r="Z4" i="43"/>
  <c r="AC52" i="43"/>
  <c r="AC5" i="43"/>
  <c r="AC6" i="43"/>
  <c r="AC7" i="43"/>
  <c r="AC8" i="43"/>
  <c r="AC9" i="43"/>
  <c r="AC10" i="43"/>
  <c r="AC11" i="43"/>
  <c r="AC12" i="43"/>
  <c r="AC13" i="43"/>
  <c r="AC14" i="43"/>
  <c r="AC15" i="43"/>
  <c r="AC16" i="43"/>
  <c r="AC17" i="43"/>
  <c r="AC18" i="43"/>
  <c r="AC19" i="43"/>
  <c r="AC20" i="43"/>
  <c r="AC21" i="43"/>
  <c r="AC22" i="43"/>
  <c r="AC23" i="43"/>
  <c r="AC24" i="43"/>
  <c r="AC25" i="43"/>
  <c r="AC26" i="43"/>
  <c r="AC27" i="43"/>
  <c r="AC28" i="43"/>
  <c r="AC29" i="43"/>
  <c r="AC30" i="43"/>
  <c r="AC31" i="43"/>
  <c r="AC32" i="43"/>
  <c r="AC33" i="43"/>
  <c r="AC34" i="43"/>
  <c r="AC35" i="43"/>
  <c r="AC36" i="43"/>
  <c r="AC37" i="43"/>
  <c r="AC38" i="43"/>
  <c r="AC39" i="43"/>
  <c r="AC40" i="43"/>
  <c r="AC41" i="43"/>
  <c r="AC42" i="43"/>
  <c r="AC43" i="43"/>
  <c r="AC44" i="43"/>
  <c r="AC45" i="43"/>
  <c r="AC46" i="43"/>
  <c r="AC47" i="43"/>
  <c r="AC48" i="43"/>
  <c r="AC49" i="43"/>
  <c r="AC50" i="43"/>
  <c r="AC51" i="43"/>
  <c r="AC4" i="43"/>
  <c r="AC3" i="43"/>
  <c r="Z5" i="43"/>
  <c r="Z6" i="43"/>
  <c r="Z7" i="43"/>
  <c r="Z8" i="43"/>
  <c r="Z9" i="43"/>
  <c r="Z10" i="43"/>
  <c r="Z11" i="43"/>
  <c r="Z12" i="43"/>
  <c r="Z13" i="43"/>
  <c r="Z14" i="43"/>
  <c r="Z15" i="43"/>
  <c r="Z16" i="43"/>
  <c r="Z17" i="43"/>
  <c r="Z18" i="43"/>
  <c r="Z19" i="43"/>
  <c r="Z20" i="43"/>
  <c r="Z21" i="43"/>
  <c r="Z22" i="43"/>
  <c r="Z23" i="43"/>
  <c r="Z24" i="43"/>
  <c r="Z25" i="43"/>
  <c r="Z26" i="43"/>
  <c r="Z27" i="43"/>
  <c r="Z28" i="43"/>
  <c r="Z29" i="43"/>
  <c r="Z30" i="43"/>
  <c r="Z31" i="43"/>
  <c r="Z32" i="43"/>
  <c r="Z33" i="43"/>
  <c r="Z34" i="43"/>
  <c r="Z35" i="43"/>
  <c r="Z36" i="43"/>
  <c r="Z37" i="43"/>
  <c r="Z38" i="43"/>
  <c r="Z39" i="43"/>
  <c r="Z40" i="43"/>
  <c r="Z41" i="43"/>
  <c r="Z42" i="43"/>
  <c r="Z43" i="43"/>
  <c r="Z44" i="43"/>
  <c r="Z45" i="43"/>
  <c r="Z46" i="43"/>
  <c r="Z47" i="43"/>
  <c r="Z48" i="43"/>
  <c r="Z49" i="43"/>
  <c r="Z50" i="43"/>
  <c r="Z51" i="43"/>
  <c r="Z52" i="43"/>
  <c r="Z3" i="43"/>
  <c r="W5" i="43"/>
  <c r="W6" i="43"/>
  <c r="W7" i="43"/>
  <c r="W8" i="43"/>
  <c r="W9" i="43"/>
  <c r="W10" i="43"/>
  <c r="W11" i="43"/>
  <c r="W12" i="43"/>
  <c r="W13" i="43"/>
  <c r="W14" i="43"/>
  <c r="W15" i="43"/>
  <c r="W16" i="43"/>
  <c r="W17" i="43"/>
  <c r="W18" i="43"/>
  <c r="W19" i="43"/>
  <c r="W20" i="43"/>
  <c r="W21" i="43"/>
  <c r="W22" i="43"/>
  <c r="W23" i="43"/>
  <c r="W24" i="43"/>
  <c r="W25" i="43"/>
  <c r="W26" i="43"/>
  <c r="W27" i="43"/>
  <c r="W28" i="43"/>
  <c r="W29" i="43"/>
  <c r="W30" i="43"/>
  <c r="W31" i="43"/>
  <c r="W32" i="43"/>
  <c r="W33" i="43"/>
  <c r="W34" i="43"/>
  <c r="W35" i="43"/>
  <c r="W36" i="43"/>
  <c r="W37" i="43"/>
  <c r="W38" i="43"/>
  <c r="W39" i="43"/>
  <c r="W40" i="43"/>
  <c r="W41" i="43"/>
  <c r="W42" i="43"/>
  <c r="W43" i="43"/>
  <c r="W44" i="43"/>
  <c r="W45" i="43"/>
  <c r="W46" i="43"/>
  <c r="W47" i="43"/>
  <c r="W48" i="43"/>
  <c r="W49" i="43"/>
  <c r="W50" i="43"/>
  <c r="W51" i="43"/>
  <c r="W52" i="43"/>
  <c r="W4" i="43"/>
  <c r="W3" i="43"/>
  <c r="T5" i="43"/>
  <c r="T6" i="43"/>
  <c r="T7" i="43"/>
  <c r="T8" i="43"/>
  <c r="T9" i="43"/>
  <c r="T10" i="43"/>
  <c r="T11" i="43"/>
  <c r="T12" i="43"/>
  <c r="T13" i="43"/>
  <c r="T14" i="43"/>
  <c r="T15" i="43"/>
  <c r="T16" i="43"/>
  <c r="T17" i="43"/>
  <c r="T18" i="43"/>
  <c r="T19" i="43"/>
  <c r="T20" i="43"/>
  <c r="T21" i="43"/>
  <c r="T22" i="43"/>
  <c r="T23" i="43"/>
  <c r="T24" i="43"/>
  <c r="T25" i="43"/>
  <c r="T26" i="43"/>
  <c r="T27" i="43"/>
  <c r="T28" i="43"/>
  <c r="T29" i="43"/>
  <c r="T30" i="43"/>
  <c r="T31" i="43"/>
  <c r="T32" i="43"/>
  <c r="T33" i="43"/>
  <c r="T34" i="43"/>
  <c r="T35" i="43"/>
  <c r="T36" i="43"/>
  <c r="T37" i="43"/>
  <c r="T38" i="43"/>
  <c r="T39" i="43"/>
  <c r="T40" i="43"/>
  <c r="T41" i="43"/>
  <c r="T42" i="43"/>
  <c r="T43" i="43"/>
  <c r="T44" i="43"/>
  <c r="T45" i="43"/>
  <c r="T46" i="43"/>
  <c r="T47" i="43"/>
  <c r="T48" i="43"/>
  <c r="T49" i="43"/>
  <c r="T50" i="43"/>
  <c r="T51" i="43"/>
  <c r="T52" i="43"/>
  <c r="T4" i="43"/>
  <c r="T3" i="43"/>
  <c r="Q5" i="43"/>
  <c r="Q6" i="43"/>
  <c r="Q7" i="43"/>
  <c r="Q8" i="43"/>
  <c r="Q9" i="43"/>
  <c r="Q10" i="43"/>
  <c r="Q11" i="43"/>
  <c r="Q12" i="43"/>
  <c r="Q13" i="43"/>
  <c r="Q14" i="43"/>
  <c r="Q15" i="43"/>
  <c r="Q16" i="43"/>
  <c r="Q17" i="43"/>
  <c r="Q18" i="43"/>
  <c r="Q19" i="43"/>
  <c r="Q20" i="43"/>
  <c r="Q21" i="43"/>
  <c r="Q22" i="43"/>
  <c r="Q23" i="43"/>
  <c r="Q24" i="43"/>
  <c r="Q25" i="43"/>
  <c r="Q26" i="43"/>
  <c r="Q27" i="43"/>
  <c r="Q28" i="43"/>
  <c r="Q29" i="43"/>
  <c r="Q30" i="43"/>
  <c r="Q31" i="43"/>
  <c r="Q32" i="43"/>
  <c r="Q33" i="43"/>
  <c r="Q34" i="43"/>
  <c r="Q35" i="43"/>
  <c r="Q36" i="43"/>
  <c r="Q37" i="43"/>
  <c r="Q38" i="43"/>
  <c r="Q39" i="43"/>
  <c r="Q40" i="43"/>
  <c r="Q41" i="43"/>
  <c r="Q42" i="43"/>
  <c r="Q43" i="43"/>
  <c r="Q44" i="43"/>
  <c r="Q45" i="43"/>
  <c r="Q46" i="43"/>
  <c r="Q47" i="43"/>
  <c r="Q48" i="43"/>
  <c r="Q49" i="43"/>
  <c r="Q50" i="43"/>
  <c r="Q51" i="43"/>
  <c r="Q52" i="43"/>
  <c r="Q4" i="43"/>
  <c r="N5" i="43"/>
  <c r="N6" i="43"/>
  <c r="N7" i="43"/>
  <c r="N8" i="43"/>
  <c r="N9" i="43"/>
  <c r="N10" i="43"/>
  <c r="N11" i="43"/>
  <c r="N12" i="43"/>
  <c r="N13" i="43"/>
  <c r="N14" i="43"/>
  <c r="N15" i="43"/>
  <c r="N16" i="43"/>
  <c r="N17" i="43"/>
  <c r="N18" i="43"/>
  <c r="N19" i="43"/>
  <c r="N20" i="43"/>
  <c r="N21" i="43"/>
  <c r="N22" i="43"/>
  <c r="N23" i="43"/>
  <c r="N24" i="43"/>
  <c r="N25" i="43"/>
  <c r="N26" i="43"/>
  <c r="N27" i="43"/>
  <c r="N28" i="43"/>
  <c r="N29" i="43"/>
  <c r="N30" i="43"/>
  <c r="N31" i="43"/>
  <c r="N32" i="43"/>
  <c r="N33" i="43"/>
  <c r="N34" i="43"/>
  <c r="N35" i="43"/>
  <c r="N36" i="43"/>
  <c r="N37" i="43"/>
  <c r="N38" i="43"/>
  <c r="N39" i="43"/>
  <c r="N40" i="43"/>
  <c r="N41" i="43"/>
  <c r="N42" i="43"/>
  <c r="N43" i="43"/>
  <c r="N44" i="43"/>
  <c r="N45" i="43"/>
  <c r="N46" i="43"/>
  <c r="N47" i="43"/>
  <c r="N48" i="43"/>
  <c r="N49" i="43"/>
  <c r="N50" i="43"/>
  <c r="N51" i="43"/>
  <c r="N52" i="43"/>
  <c r="N4" i="43"/>
  <c r="K5" i="43"/>
  <c r="K6" i="43"/>
  <c r="K7" i="43"/>
  <c r="K8" i="43"/>
  <c r="K9" i="43"/>
  <c r="K10" i="43"/>
  <c r="K11" i="43"/>
  <c r="K12" i="43"/>
  <c r="K13" i="43"/>
  <c r="K14" i="43"/>
  <c r="K15" i="43"/>
  <c r="K16" i="43"/>
  <c r="K17" i="43"/>
  <c r="K18" i="43"/>
  <c r="K19"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5" i="43"/>
  <c r="K46" i="43"/>
  <c r="K47" i="43"/>
  <c r="K48" i="43"/>
  <c r="K49" i="43"/>
  <c r="K50" i="43"/>
  <c r="K51" i="43"/>
  <c r="K52" i="43"/>
  <c r="K4" i="43"/>
  <c r="Q3" i="43"/>
  <c r="N3" i="43"/>
  <c r="K3" i="43"/>
  <c r="H3" i="43"/>
  <c r="AH9" i="37"/>
  <c r="J9" i="36" s="1"/>
  <c r="AC3" i="37" l="1"/>
  <c r="Z3" i="37"/>
  <c r="W3" i="37"/>
  <c r="T3" i="37"/>
  <c r="Q3" i="37"/>
  <c r="N3" i="37"/>
  <c r="K3" i="37"/>
  <c r="M4" i="42"/>
  <c r="M5" i="42"/>
  <c r="M6" i="42"/>
  <c r="M7" i="42"/>
  <c r="M8" i="42"/>
  <c r="M9" i="42"/>
  <c r="M10" i="42"/>
  <c r="M11" i="42"/>
  <c r="M12" i="42"/>
  <c r="H3" i="39"/>
  <c r="M3" i="42"/>
  <c r="U3" i="43"/>
  <c r="E3" i="43"/>
  <c r="B3" i="37"/>
  <c r="B3" i="43"/>
  <c r="AB4" i="43"/>
  <c r="Y4" i="43"/>
  <c r="Y5" i="43" s="1"/>
  <c r="V4" i="43"/>
  <c r="S4" i="43"/>
  <c r="S5" i="43" s="1"/>
  <c r="P4" i="43"/>
  <c r="P5" i="43" s="1"/>
  <c r="M4" i="43"/>
  <c r="M5" i="43" s="1"/>
  <c r="J4" i="43"/>
  <c r="G4" i="43"/>
  <c r="D4" i="43"/>
  <c r="E4" i="43" s="1"/>
  <c r="A4" i="43"/>
  <c r="A5" i="43" s="1"/>
  <c r="A6" i="43" s="1"/>
  <c r="A7" i="43" s="1"/>
  <c r="A8" i="43" s="1"/>
  <c r="A9" i="43" s="1"/>
  <c r="A10" i="43" s="1"/>
  <c r="A11" i="43" s="1"/>
  <c r="I3" i="41"/>
  <c r="I12" i="41"/>
  <c r="I11" i="41"/>
  <c r="I10" i="41"/>
  <c r="I9" i="41"/>
  <c r="I8" i="41"/>
  <c r="I7" i="41"/>
  <c r="I6" i="41"/>
  <c r="I5" i="41"/>
  <c r="I4" i="41"/>
  <c r="B8" i="43" l="1"/>
  <c r="J5" i="43"/>
  <c r="AB5" i="43"/>
  <c r="B10" i="43"/>
  <c r="B9" i="43"/>
  <c r="V5" i="43"/>
  <c r="V6" i="43" s="1"/>
  <c r="M6" i="43"/>
  <c r="A12" i="43"/>
  <c r="B11" i="43"/>
  <c r="AB6" i="43"/>
  <c r="B7" i="43"/>
  <c r="B6" i="43"/>
  <c r="B5" i="43"/>
  <c r="G5" i="43"/>
  <c r="H4" i="43"/>
  <c r="B4" i="43"/>
  <c r="C4" i="43" s="1"/>
  <c r="U12" i="43"/>
  <c r="R12" i="43"/>
  <c r="R13" i="43"/>
  <c r="O4" i="43"/>
  <c r="U4" i="43"/>
  <c r="Y6" i="43"/>
  <c r="L3" i="43"/>
  <c r="L5" i="43"/>
  <c r="X5" i="43"/>
  <c r="D5" i="43"/>
  <c r="E5" i="43" s="1"/>
  <c r="U5" i="43"/>
  <c r="AD3" i="43"/>
  <c r="O3" i="43"/>
  <c r="O5" i="43"/>
  <c r="P6" i="43"/>
  <c r="F4" i="43"/>
  <c r="I3" i="43"/>
  <c r="L4" i="43"/>
  <c r="S6" i="43"/>
  <c r="X4" i="43"/>
  <c r="J6" i="43"/>
  <c r="A13" i="43"/>
  <c r="C3" i="43"/>
  <c r="X3" i="43"/>
  <c r="AA3" i="43"/>
  <c r="R3" i="43"/>
  <c r="R4" i="43"/>
  <c r="F3" i="43"/>
  <c r="M13" i="42"/>
  <c r="I13" i="41"/>
  <c r="E9" i="35"/>
  <c r="C9" i="43" l="1"/>
  <c r="C5" i="43"/>
  <c r="C10" i="43"/>
  <c r="C8" i="43"/>
  <c r="C6" i="43"/>
  <c r="V7" i="43"/>
  <c r="AB7" i="43"/>
  <c r="M7" i="43"/>
  <c r="AA5" i="43"/>
  <c r="B13" i="43"/>
  <c r="G6" i="43"/>
  <c r="H5" i="43"/>
  <c r="I5" i="43" s="1"/>
  <c r="C7" i="43"/>
  <c r="B12" i="43"/>
  <c r="C12" i="43" s="1"/>
  <c r="D6" i="43"/>
  <c r="E6" i="43" s="1"/>
  <c r="Y7" i="43"/>
  <c r="C11" i="43"/>
  <c r="R6" i="43"/>
  <c r="R5" i="43"/>
  <c r="AA4" i="43"/>
  <c r="I4" i="43"/>
  <c r="J7" i="43"/>
  <c r="AD7" i="43"/>
  <c r="S7" i="43"/>
  <c r="O7" i="43"/>
  <c r="X6" i="43"/>
  <c r="AD5" i="43"/>
  <c r="P7" i="43"/>
  <c r="AB8" i="43"/>
  <c r="AD4" i="43"/>
  <c r="AD6" i="43"/>
  <c r="O8" i="43"/>
  <c r="O6" i="43"/>
  <c r="A14" i="43"/>
  <c r="V8" i="43"/>
  <c r="M4" i="27"/>
  <c r="N4" i="27" s="1"/>
  <c r="M5" i="27"/>
  <c r="N5" i="27" s="1"/>
  <c r="M6" i="27"/>
  <c r="N6" i="27" s="1"/>
  <c r="M7" i="27"/>
  <c r="N7" i="27" s="1"/>
  <c r="M8" i="27"/>
  <c r="N8" i="27" s="1"/>
  <c r="M9" i="27"/>
  <c r="N9" i="27" s="1"/>
  <c r="M10" i="27"/>
  <c r="N10" i="27" s="1"/>
  <c r="M11" i="27"/>
  <c r="N11" i="27" s="1"/>
  <c r="M12" i="27"/>
  <c r="N12" i="27" s="1"/>
  <c r="M3" i="27"/>
  <c r="N3" i="27" s="1"/>
  <c r="B14" i="43" l="1"/>
  <c r="C14" i="43" s="1"/>
  <c r="M8" i="43"/>
  <c r="G7" i="43"/>
  <c r="H6" i="43"/>
  <c r="A15" i="43"/>
  <c r="U6" i="43"/>
  <c r="S8" i="43"/>
  <c r="D7" i="43"/>
  <c r="E7" i="43" s="1"/>
  <c r="V9" i="43"/>
  <c r="J8" i="43"/>
  <c r="F6" i="43"/>
  <c r="F5" i="43"/>
  <c r="L6" i="43"/>
  <c r="L7" i="43"/>
  <c r="AA6" i="43"/>
  <c r="C13" i="43"/>
  <c r="Y8" i="43"/>
  <c r="X7" i="43"/>
  <c r="P8" i="43"/>
  <c r="AB9" i="43"/>
  <c r="N13" i="27"/>
  <c r="M13" i="27"/>
  <c r="F13" i="39"/>
  <c r="D13" i="35"/>
  <c r="G8" i="43" l="1"/>
  <c r="H7" i="43"/>
  <c r="M9" i="43"/>
  <c r="B15" i="43"/>
  <c r="I6" i="43"/>
  <c r="Y9" i="43"/>
  <c r="AB10" i="43"/>
  <c r="R7" i="43"/>
  <c r="V10" i="43"/>
  <c r="O9" i="43"/>
  <c r="A16" i="43"/>
  <c r="S9" i="43"/>
  <c r="X8" i="43"/>
  <c r="AD8" i="43"/>
  <c r="D8" i="43"/>
  <c r="E8" i="43" s="1"/>
  <c r="AA7" i="43"/>
  <c r="U8" i="43"/>
  <c r="U7" i="43"/>
  <c r="J9" i="43"/>
  <c r="P9" i="43"/>
  <c r="AD9" i="43"/>
  <c r="X9" i="43"/>
  <c r="AA8" i="43"/>
  <c r="AD3" i="37"/>
  <c r="AA3" i="37"/>
  <c r="X3" i="37"/>
  <c r="U3" i="37"/>
  <c r="I12" i="36"/>
  <c r="I11" i="36"/>
  <c r="I10" i="36"/>
  <c r="I9" i="36"/>
  <c r="I8" i="36"/>
  <c r="AB4" i="37"/>
  <c r="AC4" i="37" s="1"/>
  <c r="Y4" i="37"/>
  <c r="V4" i="37"/>
  <c r="W4" i="37" s="1"/>
  <c r="S4" i="37"/>
  <c r="R3" i="37"/>
  <c r="P4" i="37"/>
  <c r="Q4" i="37" s="1"/>
  <c r="I7" i="36"/>
  <c r="I7" i="43" l="1"/>
  <c r="H8" i="43"/>
  <c r="G9" i="43"/>
  <c r="M10" i="43"/>
  <c r="B16" i="43"/>
  <c r="C16" i="43" s="1"/>
  <c r="S5" i="37"/>
  <c r="T5" i="37" s="1"/>
  <c r="T4" i="37"/>
  <c r="Y5" i="37"/>
  <c r="Z5" i="37" s="1"/>
  <c r="Z4" i="37"/>
  <c r="AA4" i="37" s="1"/>
  <c r="P10" i="43"/>
  <c r="R9" i="43"/>
  <c r="R8" i="43"/>
  <c r="J10" i="43"/>
  <c r="L8" i="43"/>
  <c r="L9" i="43"/>
  <c r="F7" i="43"/>
  <c r="O10" i="43"/>
  <c r="D9" i="43"/>
  <c r="E9" i="43" s="1"/>
  <c r="V11" i="43"/>
  <c r="A17" i="43"/>
  <c r="Y10" i="43"/>
  <c r="C15" i="43"/>
  <c r="S10" i="43"/>
  <c r="AB11" i="43"/>
  <c r="Y6" i="37"/>
  <c r="Z6" i="37" s="1"/>
  <c r="V5" i="37"/>
  <c r="W5" i="37" s="1"/>
  <c r="X4" i="37"/>
  <c r="AB5" i="37"/>
  <c r="AC5" i="37" s="1"/>
  <c r="P5" i="37"/>
  <c r="R4" i="37"/>
  <c r="I8" i="43" l="1"/>
  <c r="H9" i="43"/>
  <c r="G10" i="43"/>
  <c r="B17" i="43"/>
  <c r="M11" i="43"/>
  <c r="U5" i="37"/>
  <c r="U4" i="37"/>
  <c r="Y7" i="37"/>
  <c r="Z7" i="37" s="1"/>
  <c r="P6" i="37"/>
  <c r="Q5" i="37"/>
  <c r="S6" i="37"/>
  <c r="F8" i="43"/>
  <c r="AA9" i="43"/>
  <c r="U9" i="43"/>
  <c r="S11" i="43"/>
  <c r="O11" i="43"/>
  <c r="J11" i="43"/>
  <c r="AB12" i="43"/>
  <c r="AD10" i="43"/>
  <c r="Y11" i="43"/>
  <c r="V12" i="43"/>
  <c r="X12" i="43" s="1"/>
  <c r="P11" i="43"/>
  <c r="A18" i="43"/>
  <c r="X10" i="43"/>
  <c r="D10" i="43"/>
  <c r="E10" i="43" s="1"/>
  <c r="AD4" i="37"/>
  <c r="V6" i="37"/>
  <c r="W6" i="37" s="1"/>
  <c r="AB6" i="37"/>
  <c r="AC6" i="37" s="1"/>
  <c r="AD5" i="37"/>
  <c r="R5" i="37"/>
  <c r="Y8" i="37"/>
  <c r="Z8" i="37" s="1"/>
  <c r="AA5" i="37"/>
  <c r="AA6" i="37"/>
  <c r="X5" i="37"/>
  <c r="H10" i="43" l="1"/>
  <c r="G11" i="43"/>
  <c r="M12" i="43"/>
  <c r="I9" i="43"/>
  <c r="B18" i="43"/>
  <c r="C18" i="43" s="1"/>
  <c r="T6" i="37"/>
  <c r="S7" i="37"/>
  <c r="P7" i="37"/>
  <c r="Q6" i="37"/>
  <c r="R6" i="37"/>
  <c r="R10" i="43"/>
  <c r="Y12" i="43"/>
  <c r="AA12" i="43" s="1"/>
  <c r="L10" i="43"/>
  <c r="S12" i="43"/>
  <c r="O13" i="43"/>
  <c r="U10" i="43"/>
  <c r="J12" i="43"/>
  <c r="AA11" i="43"/>
  <c r="V13" i="43"/>
  <c r="X11" i="43"/>
  <c r="A19" i="43"/>
  <c r="F9" i="43"/>
  <c r="U11" i="43"/>
  <c r="D11" i="43"/>
  <c r="E11" i="43" s="1"/>
  <c r="AD11" i="43"/>
  <c r="AB13" i="43"/>
  <c r="C17" i="43"/>
  <c r="P12" i="43"/>
  <c r="O12" i="43"/>
  <c r="AA10" i="43"/>
  <c r="X6" i="37"/>
  <c r="V7" i="37"/>
  <c r="W7" i="37" s="1"/>
  <c r="AB7" i="37"/>
  <c r="AC7" i="37" s="1"/>
  <c r="AA7" i="37"/>
  <c r="Y9" i="37"/>
  <c r="Z9" i="37" s="1"/>
  <c r="M13" i="43" l="1"/>
  <c r="B19" i="43"/>
  <c r="C19" i="43" s="1"/>
  <c r="I10" i="43"/>
  <c r="H11" i="43"/>
  <c r="I11" i="43" s="1"/>
  <c r="G12" i="43"/>
  <c r="T7" i="37"/>
  <c r="U7" i="37" s="1"/>
  <c r="S8" i="37"/>
  <c r="U6" i="37"/>
  <c r="Q7" i="37"/>
  <c r="P8" i="37"/>
  <c r="AD12" i="43"/>
  <c r="S13" i="43"/>
  <c r="P13" i="43"/>
  <c r="D12" i="43"/>
  <c r="E12" i="43" s="1"/>
  <c r="Y13" i="43"/>
  <c r="AA13" i="43" s="1"/>
  <c r="R11" i="43"/>
  <c r="L11" i="43"/>
  <c r="A20" i="43"/>
  <c r="B20" i="43" s="1"/>
  <c r="J13" i="43"/>
  <c r="F10" i="43"/>
  <c r="AD13" i="43"/>
  <c r="AB14" i="43"/>
  <c r="V14" i="43"/>
  <c r="AD6" i="37"/>
  <c r="V8" i="37"/>
  <c r="W8" i="37" s="1"/>
  <c r="AD7" i="37"/>
  <c r="AB8" i="37"/>
  <c r="AC8" i="37" s="1"/>
  <c r="AA8" i="37"/>
  <c r="Y10" i="37"/>
  <c r="Z10" i="37" s="1"/>
  <c r="M14" i="43" l="1"/>
  <c r="H12" i="43"/>
  <c r="G13" i="43"/>
  <c r="R7" i="37"/>
  <c r="Q8" i="37"/>
  <c r="P9" i="37"/>
  <c r="T8" i="37"/>
  <c r="S9" i="37"/>
  <c r="V15" i="43"/>
  <c r="X14" i="43"/>
  <c r="O15" i="43"/>
  <c r="F11" i="43"/>
  <c r="O14" i="43"/>
  <c r="L12" i="43"/>
  <c r="P14" i="43"/>
  <c r="AB15" i="43"/>
  <c r="AD14" i="43"/>
  <c r="L13" i="43"/>
  <c r="J14" i="43"/>
  <c r="A21" i="43"/>
  <c r="C20" i="43"/>
  <c r="Y14" i="43"/>
  <c r="AA14" i="43" s="1"/>
  <c r="X13" i="43"/>
  <c r="F12" i="43"/>
  <c r="D13" i="43"/>
  <c r="E13" i="43" s="1"/>
  <c r="U13" i="43"/>
  <c r="S14" i="43"/>
  <c r="X8" i="37"/>
  <c r="V9" i="37"/>
  <c r="W9" i="37" s="1"/>
  <c r="X7" i="37"/>
  <c r="AB9" i="37"/>
  <c r="AC9" i="37" s="1"/>
  <c r="AA9" i="37"/>
  <c r="Y11" i="37"/>
  <c r="Z11" i="37" s="1"/>
  <c r="H13" i="43" l="1"/>
  <c r="G14" i="43"/>
  <c r="M15" i="43"/>
  <c r="B21" i="43"/>
  <c r="C21" i="43" s="1"/>
  <c r="I12" i="43"/>
  <c r="Q9" i="37"/>
  <c r="R9" i="37" s="1"/>
  <c r="P10" i="37"/>
  <c r="U8" i="37"/>
  <c r="R8" i="37"/>
  <c r="T9" i="37"/>
  <c r="S10" i="37"/>
  <c r="U9" i="37"/>
  <c r="O16" i="43"/>
  <c r="D14" i="43"/>
  <c r="E14" i="43" s="1"/>
  <c r="F13" i="43"/>
  <c r="Y15" i="43"/>
  <c r="AA15" i="43" s="1"/>
  <c r="S15" i="43"/>
  <c r="U14" i="43"/>
  <c r="AD15" i="43"/>
  <c r="AB16" i="43"/>
  <c r="A22" i="43"/>
  <c r="B22" i="43" s="1"/>
  <c r="L14" i="43"/>
  <c r="J15" i="43"/>
  <c r="R14" i="43"/>
  <c r="P15" i="43"/>
  <c r="V16" i="43"/>
  <c r="X15" i="43"/>
  <c r="AB10" i="37"/>
  <c r="AC10" i="37" s="1"/>
  <c r="AD8" i="37"/>
  <c r="AD9" i="37"/>
  <c r="X9" i="37"/>
  <c r="V10" i="37"/>
  <c r="W10" i="37" s="1"/>
  <c r="AA10" i="37"/>
  <c r="Y12" i="37"/>
  <c r="Z12" i="37" s="1"/>
  <c r="M16" i="43" l="1"/>
  <c r="H14" i="43"/>
  <c r="G15" i="43"/>
  <c r="I13" i="43"/>
  <c r="T10" i="37"/>
  <c r="S11" i="37"/>
  <c r="Q10" i="37"/>
  <c r="P11" i="37"/>
  <c r="AA12" i="37"/>
  <c r="Y16" i="43"/>
  <c r="AA16" i="43" s="1"/>
  <c r="D15" i="43"/>
  <c r="E15" i="43" s="1"/>
  <c r="F14" i="43"/>
  <c r="C22" i="43"/>
  <c r="A23" i="43"/>
  <c r="B23" i="43" s="1"/>
  <c r="AD16" i="43"/>
  <c r="AB17" i="43"/>
  <c r="S16" i="43"/>
  <c r="U15" i="43"/>
  <c r="O17" i="43"/>
  <c r="V17" i="43"/>
  <c r="X16" i="43"/>
  <c r="J16" i="43"/>
  <c r="L15" i="43"/>
  <c r="P16" i="43"/>
  <c r="R15" i="43"/>
  <c r="AD10" i="37"/>
  <c r="AB11" i="37"/>
  <c r="AC11" i="37" s="1"/>
  <c r="X10" i="37"/>
  <c r="V11" i="37"/>
  <c r="W11" i="37" s="1"/>
  <c r="Y13" i="37"/>
  <c r="Z13" i="37" s="1"/>
  <c r="AA13" i="37" s="1"/>
  <c r="AA11" i="37"/>
  <c r="AH3" i="43" l="1"/>
  <c r="H15" i="43"/>
  <c r="I15" i="43" s="1"/>
  <c r="G16" i="43"/>
  <c r="I14" i="43"/>
  <c r="M17" i="43"/>
  <c r="Q11" i="37"/>
  <c r="R11" i="37" s="1"/>
  <c r="P12" i="37"/>
  <c r="R10" i="37"/>
  <c r="U10" i="37"/>
  <c r="T11" i="37"/>
  <c r="U11" i="37" s="1"/>
  <c r="S12" i="37"/>
  <c r="J17" i="43"/>
  <c r="L16" i="43"/>
  <c r="C23" i="43"/>
  <c r="A24" i="43"/>
  <c r="B24" i="43" s="1"/>
  <c r="X17" i="43"/>
  <c r="V18" i="43"/>
  <c r="O18" i="43"/>
  <c r="R16" i="43"/>
  <c r="P17" i="43"/>
  <c r="D16" i="43"/>
  <c r="E16" i="43" s="1"/>
  <c r="F15" i="43"/>
  <c r="Y17" i="43"/>
  <c r="AB18" i="43"/>
  <c r="AD17" i="43"/>
  <c r="U16" i="43"/>
  <c r="S17" i="43"/>
  <c r="X11" i="37"/>
  <c r="V12" i="37"/>
  <c r="W12" i="37" s="1"/>
  <c r="X12" i="37" s="1"/>
  <c r="AD11" i="37"/>
  <c r="AB12" i="37"/>
  <c r="AC12" i="37" s="1"/>
  <c r="Y14" i="37"/>
  <c r="Z14" i="37" s="1"/>
  <c r="AA14" i="37" s="1"/>
  <c r="M18" i="43" l="1"/>
  <c r="H16" i="43"/>
  <c r="I16" i="43" s="1"/>
  <c r="G17" i="43"/>
  <c r="T12" i="37"/>
  <c r="U12" i="37" s="1"/>
  <c r="S13" i="37"/>
  <c r="Q12" i="37"/>
  <c r="P13" i="37"/>
  <c r="A25" i="43"/>
  <c r="B25" i="43" s="1"/>
  <c r="C24" i="43"/>
  <c r="F16" i="43"/>
  <c r="D17" i="43"/>
  <c r="E17" i="43" s="1"/>
  <c r="X18" i="43"/>
  <c r="V19" i="43"/>
  <c r="S18" i="43"/>
  <c r="U17" i="43"/>
  <c r="P18" i="43"/>
  <c r="R17" i="43"/>
  <c r="Y18" i="43"/>
  <c r="AA17" i="43"/>
  <c r="O19" i="43"/>
  <c r="AD18" i="43"/>
  <c r="AB19" i="43"/>
  <c r="L17" i="43"/>
  <c r="J18" i="43"/>
  <c r="AD12" i="37"/>
  <c r="AB13" i="37"/>
  <c r="AC13" i="37" s="1"/>
  <c r="V13" i="37"/>
  <c r="W13" i="37" s="1"/>
  <c r="X13" i="37" s="1"/>
  <c r="Y15" i="37"/>
  <c r="Z15" i="37" s="1"/>
  <c r="AA15" i="37" s="1"/>
  <c r="H17" i="43" l="1"/>
  <c r="I17" i="43" s="1"/>
  <c r="G18" i="43"/>
  <c r="M19" i="43"/>
  <c r="R12" i="37"/>
  <c r="T13" i="37"/>
  <c r="U13" i="37" s="1"/>
  <c r="S14" i="37"/>
  <c r="Q13" i="37"/>
  <c r="P14" i="37"/>
  <c r="D18" i="43"/>
  <c r="E18" i="43" s="1"/>
  <c r="F17" i="43"/>
  <c r="Y19" i="43"/>
  <c r="AA18" i="43"/>
  <c r="S19" i="43"/>
  <c r="U18" i="43"/>
  <c r="L18" i="43"/>
  <c r="J19" i="43"/>
  <c r="V20" i="43"/>
  <c r="X19" i="43"/>
  <c r="AD19" i="43"/>
  <c r="AB20" i="43"/>
  <c r="O20" i="43"/>
  <c r="P19" i="43"/>
  <c r="R18" i="43"/>
  <c r="A26" i="43"/>
  <c r="B26" i="43" s="1"/>
  <c r="C25" i="43"/>
  <c r="AD13" i="37"/>
  <c r="AB14" i="37"/>
  <c r="AC14" i="37" s="1"/>
  <c r="V14" i="37"/>
  <c r="W14" i="37" s="1"/>
  <c r="Y16" i="37"/>
  <c r="Z16" i="37" s="1"/>
  <c r="M20" i="43" l="1"/>
  <c r="H18" i="43"/>
  <c r="I18" i="43" s="1"/>
  <c r="G19" i="43"/>
  <c r="T14" i="37"/>
  <c r="U14" i="37" s="1"/>
  <c r="S15" i="37"/>
  <c r="R13" i="37"/>
  <c r="Q14" i="37"/>
  <c r="P15" i="37"/>
  <c r="S20" i="43"/>
  <c r="U19" i="43"/>
  <c r="A27" i="43"/>
  <c r="B27" i="43" s="1"/>
  <c r="C26" i="43"/>
  <c r="R19" i="43"/>
  <c r="P20" i="43"/>
  <c r="V21" i="43"/>
  <c r="X20" i="43"/>
  <c r="Y20" i="43"/>
  <c r="AA19" i="43"/>
  <c r="AD20" i="43"/>
  <c r="AB21" i="43"/>
  <c r="J20" i="43"/>
  <c r="L19" i="43"/>
  <c r="O21" i="43"/>
  <c r="F18" i="43"/>
  <c r="D19" i="43"/>
  <c r="E19" i="43" s="1"/>
  <c r="AB15" i="37"/>
  <c r="AC15" i="37" s="1"/>
  <c r="AD14" i="37"/>
  <c r="X14" i="37"/>
  <c r="V15" i="37"/>
  <c r="W15" i="37" s="1"/>
  <c r="AA16" i="37"/>
  <c r="Y17" i="37"/>
  <c r="Z17" i="37" s="1"/>
  <c r="H19" i="43" l="1"/>
  <c r="I19" i="43" s="1"/>
  <c r="G20" i="43"/>
  <c r="M21" i="43"/>
  <c r="Q15" i="37"/>
  <c r="R15" i="37" s="1"/>
  <c r="P16" i="37"/>
  <c r="R14" i="37"/>
  <c r="T15" i="37"/>
  <c r="U15" i="37" s="1"/>
  <c r="S16" i="37"/>
  <c r="A28" i="43"/>
  <c r="B28" i="43" s="1"/>
  <c r="C27" i="43"/>
  <c r="AB22" i="43"/>
  <c r="AD21" i="43"/>
  <c r="D20" i="43"/>
  <c r="E20" i="43" s="1"/>
  <c r="F19" i="43"/>
  <c r="Y21" i="43"/>
  <c r="AA20" i="43"/>
  <c r="O22" i="43"/>
  <c r="AH7" i="43" s="1"/>
  <c r="N7" i="42" s="1"/>
  <c r="X21" i="43"/>
  <c r="V22" i="43"/>
  <c r="R20" i="43"/>
  <c r="P21" i="43"/>
  <c r="J21" i="43"/>
  <c r="L20" i="43"/>
  <c r="S21" i="43"/>
  <c r="U20" i="43"/>
  <c r="V16" i="37"/>
  <c r="W16" i="37" s="1"/>
  <c r="AB16" i="37"/>
  <c r="AC16" i="37" s="1"/>
  <c r="Y18" i="37"/>
  <c r="Z18" i="37" s="1"/>
  <c r="AA17" i="37"/>
  <c r="M22" i="43" l="1"/>
  <c r="H20" i="43"/>
  <c r="G21" i="43"/>
  <c r="I20" i="43"/>
  <c r="Q16" i="37"/>
  <c r="R16" i="37" s="1"/>
  <c r="P17" i="37"/>
  <c r="T16" i="37"/>
  <c r="U16" i="37" s="1"/>
  <c r="S17" i="37"/>
  <c r="U21" i="43"/>
  <c r="S22" i="43"/>
  <c r="V23" i="43"/>
  <c r="X22" i="43"/>
  <c r="J22" i="43"/>
  <c r="L21" i="43"/>
  <c r="O23" i="43"/>
  <c r="AB23" i="43"/>
  <c r="AD22" i="43"/>
  <c r="AH12" i="43" s="1"/>
  <c r="D21" i="43"/>
  <c r="E21" i="43" s="1"/>
  <c r="F20" i="43"/>
  <c r="P22" i="43"/>
  <c r="R21" i="43"/>
  <c r="Y22" i="43"/>
  <c r="AA21" i="43"/>
  <c r="A29" i="43"/>
  <c r="B29" i="43" s="1"/>
  <c r="C28" i="43"/>
  <c r="AD16" i="37"/>
  <c r="AB17" i="37"/>
  <c r="AC17" i="37" s="1"/>
  <c r="X16" i="37"/>
  <c r="V17" i="37"/>
  <c r="W17" i="37" s="1"/>
  <c r="AD15" i="37"/>
  <c r="X15" i="37"/>
  <c r="Y19" i="37"/>
  <c r="Z19" i="37" s="1"/>
  <c r="AA18" i="37"/>
  <c r="H21" i="43" l="1"/>
  <c r="I21" i="43" s="1"/>
  <c r="G22" i="43"/>
  <c r="M23" i="43"/>
  <c r="T17" i="37"/>
  <c r="U17" i="37" s="1"/>
  <c r="S18" i="37"/>
  <c r="Q17" i="37"/>
  <c r="P18" i="37"/>
  <c r="R17" i="37"/>
  <c r="L22" i="43"/>
  <c r="AH6" i="43" s="1"/>
  <c r="N6" i="42" s="1"/>
  <c r="J23" i="43"/>
  <c r="A30" i="43"/>
  <c r="B30" i="43" s="1"/>
  <c r="C29" i="43"/>
  <c r="D22" i="43"/>
  <c r="E22" i="43" s="1"/>
  <c r="F21" i="43"/>
  <c r="V24" i="43"/>
  <c r="X23" i="43"/>
  <c r="S23" i="43"/>
  <c r="U22" i="43"/>
  <c r="AH9" i="43" s="1"/>
  <c r="N9" i="42" s="1"/>
  <c r="AB24" i="43"/>
  <c r="AD23" i="43"/>
  <c r="AA22" i="43"/>
  <c r="Y23" i="43"/>
  <c r="P23" i="43"/>
  <c r="R22" i="43"/>
  <c r="AH8" i="43" s="1"/>
  <c r="N8" i="42" s="1"/>
  <c r="O24" i="43"/>
  <c r="AD17" i="37"/>
  <c r="AB18" i="37"/>
  <c r="AC18" i="37" s="1"/>
  <c r="V18" i="37"/>
  <c r="W18" i="37" s="1"/>
  <c r="AA19" i="37"/>
  <c r="Y20" i="37"/>
  <c r="Z20" i="37" s="1"/>
  <c r="H22" i="43" l="1"/>
  <c r="G23" i="43"/>
  <c r="M24" i="43"/>
  <c r="Q18" i="37"/>
  <c r="P19" i="37"/>
  <c r="R18" i="37"/>
  <c r="T18" i="37"/>
  <c r="U18" i="37" s="1"/>
  <c r="S19" i="37"/>
  <c r="Y24" i="43"/>
  <c r="AA23" i="43"/>
  <c r="X24" i="43"/>
  <c r="V25" i="43"/>
  <c r="D23" i="43"/>
  <c r="E23" i="43" s="1"/>
  <c r="F22" i="43"/>
  <c r="AH4" i="43" s="1"/>
  <c r="O25" i="43"/>
  <c r="A31" i="43"/>
  <c r="B31" i="43" s="1"/>
  <c r="C30" i="43"/>
  <c r="J24" i="43"/>
  <c r="L23" i="43"/>
  <c r="AB25" i="43"/>
  <c r="AD24" i="43"/>
  <c r="R23" i="43"/>
  <c r="P24" i="43"/>
  <c r="S24" i="43"/>
  <c r="U23" i="43"/>
  <c r="AB19" i="37"/>
  <c r="AC19" i="37" s="1"/>
  <c r="AD18" i="37"/>
  <c r="V19" i="37"/>
  <c r="W19" i="37" s="1"/>
  <c r="X17" i="37"/>
  <c r="AA20" i="37"/>
  <c r="Y21" i="37"/>
  <c r="Z21" i="37" s="1"/>
  <c r="M25" i="43" l="1"/>
  <c r="I22" i="43"/>
  <c r="AH5" i="43" s="1"/>
  <c r="H23" i="43"/>
  <c r="G24" i="43"/>
  <c r="T19" i="37"/>
  <c r="U19" i="37" s="1"/>
  <c r="S20" i="37"/>
  <c r="Q19" i="37"/>
  <c r="R19" i="37" s="1"/>
  <c r="P20" i="37"/>
  <c r="J25" i="43"/>
  <c r="L24" i="43"/>
  <c r="F23" i="43"/>
  <c r="D24" i="43"/>
  <c r="E24" i="43" s="1"/>
  <c r="S25" i="43"/>
  <c r="U24" i="43"/>
  <c r="C31" i="43"/>
  <c r="A32" i="43"/>
  <c r="B32" i="43" s="1"/>
  <c r="P25" i="43"/>
  <c r="R24" i="43"/>
  <c r="V26" i="43"/>
  <c r="X25" i="43"/>
  <c r="AB26" i="43"/>
  <c r="AD25" i="43"/>
  <c r="O26" i="43"/>
  <c r="Y25" i="43"/>
  <c r="AA24" i="43"/>
  <c r="X18" i="37"/>
  <c r="AD19" i="37"/>
  <c r="AB20" i="37"/>
  <c r="AC20" i="37" s="1"/>
  <c r="V20" i="37"/>
  <c r="W20" i="37" s="1"/>
  <c r="Y22" i="37"/>
  <c r="Z22" i="37" s="1"/>
  <c r="AA21" i="37"/>
  <c r="H24" i="43" l="1"/>
  <c r="I24" i="43" s="1"/>
  <c r="G25" i="43"/>
  <c r="M26" i="43"/>
  <c r="I23" i="43"/>
  <c r="Q20" i="37"/>
  <c r="P21" i="37"/>
  <c r="R20" i="37"/>
  <c r="T20" i="37"/>
  <c r="U20" i="37" s="1"/>
  <c r="S21" i="37"/>
  <c r="A33" i="43"/>
  <c r="B33" i="43" s="1"/>
  <c r="C32" i="43"/>
  <c r="S26" i="43"/>
  <c r="U25" i="43"/>
  <c r="D25" i="43"/>
  <c r="E25" i="43" s="1"/>
  <c r="F24" i="43"/>
  <c r="Y26" i="43"/>
  <c r="AA25" i="43"/>
  <c r="P26" i="43"/>
  <c r="R25" i="43"/>
  <c r="V27" i="43"/>
  <c r="X26" i="43"/>
  <c r="O27" i="43"/>
  <c r="AB27" i="43"/>
  <c r="AD26" i="43"/>
  <c r="J26" i="43"/>
  <c r="L25" i="43"/>
  <c r="X20" i="37"/>
  <c r="V21" i="37"/>
  <c r="W21" i="37" s="1"/>
  <c r="AD20" i="37"/>
  <c r="AB21" i="37"/>
  <c r="AC21" i="37" s="1"/>
  <c r="X19" i="37"/>
  <c r="AA22" i="37"/>
  <c r="AH11" i="37" s="1"/>
  <c r="J11" i="36" s="1"/>
  <c r="Y23" i="37"/>
  <c r="Z23" i="37" s="1"/>
  <c r="M27" i="43" l="1"/>
  <c r="H25" i="43"/>
  <c r="I25" i="43" s="1"/>
  <c r="G26" i="43"/>
  <c r="T21" i="37"/>
  <c r="U21" i="37" s="1"/>
  <c r="S22" i="37"/>
  <c r="Q21" i="37"/>
  <c r="P22" i="37"/>
  <c r="R21" i="37"/>
  <c r="O28" i="43"/>
  <c r="D26" i="43"/>
  <c r="E26" i="43" s="1"/>
  <c r="F25" i="43"/>
  <c r="L26" i="43"/>
  <c r="J27" i="43"/>
  <c r="V28" i="43"/>
  <c r="X27" i="43"/>
  <c r="S27" i="43"/>
  <c r="U26" i="43"/>
  <c r="P27" i="43"/>
  <c r="R26" i="43"/>
  <c r="AB28" i="43"/>
  <c r="AD27" i="43"/>
  <c r="Y27" i="43"/>
  <c r="AA26" i="43"/>
  <c r="A34" i="43"/>
  <c r="B34" i="43" s="1"/>
  <c r="C33" i="43"/>
  <c r="AB22" i="37"/>
  <c r="AC22" i="37" s="1"/>
  <c r="V22" i="37"/>
  <c r="W22" i="37" s="1"/>
  <c r="X22" i="37" s="1"/>
  <c r="AH10" i="37" s="1"/>
  <c r="J10" i="36" s="1"/>
  <c r="AA23" i="37"/>
  <c r="Y24" i="37"/>
  <c r="Z24" i="37" s="1"/>
  <c r="H26" i="43" l="1"/>
  <c r="G27" i="43"/>
  <c r="M28" i="43"/>
  <c r="Q22" i="37"/>
  <c r="P23" i="37"/>
  <c r="R22" i="37"/>
  <c r="AH8" i="37" s="1"/>
  <c r="T22" i="37"/>
  <c r="U22" i="37" s="1"/>
  <c r="S23" i="37"/>
  <c r="V29" i="43"/>
  <c r="X28" i="43"/>
  <c r="Y28" i="43"/>
  <c r="AA27" i="43"/>
  <c r="D27" i="43"/>
  <c r="E27" i="43" s="1"/>
  <c r="F26" i="43"/>
  <c r="J28" i="43"/>
  <c r="L27" i="43"/>
  <c r="P28" i="43"/>
  <c r="R27" i="43"/>
  <c r="O29" i="43"/>
  <c r="A35" i="43"/>
  <c r="B35" i="43" s="1"/>
  <c r="C34" i="43"/>
  <c r="AB29" i="43"/>
  <c r="AD28" i="43"/>
  <c r="S28" i="43"/>
  <c r="U27" i="43"/>
  <c r="X21" i="37"/>
  <c r="V23" i="37"/>
  <c r="W23" i="37" s="1"/>
  <c r="AB23" i="37"/>
  <c r="AC23" i="37" s="1"/>
  <c r="AD22" i="37"/>
  <c r="AH12" i="37" s="1"/>
  <c r="J12" i="36" s="1"/>
  <c r="AD21" i="37"/>
  <c r="AA24" i="37"/>
  <c r="Y25" i="37"/>
  <c r="Z25" i="37" s="1"/>
  <c r="M29" i="43" l="1"/>
  <c r="I26" i="43"/>
  <c r="H27" i="43"/>
  <c r="G28" i="43"/>
  <c r="Q23" i="37"/>
  <c r="P24" i="37"/>
  <c r="T23" i="37"/>
  <c r="U23" i="37" s="1"/>
  <c r="S24" i="37"/>
  <c r="S29" i="43"/>
  <c r="U28" i="43"/>
  <c r="P29" i="43"/>
  <c r="R28" i="43"/>
  <c r="Y29" i="43"/>
  <c r="AA28" i="43"/>
  <c r="O30" i="43"/>
  <c r="AD29" i="43"/>
  <c r="AB30" i="43"/>
  <c r="J29" i="43"/>
  <c r="L28" i="43"/>
  <c r="X29" i="43"/>
  <c r="V30" i="43"/>
  <c r="A36" i="43"/>
  <c r="B36" i="43" s="1"/>
  <c r="C35" i="43"/>
  <c r="D28" i="43"/>
  <c r="E28" i="43" s="1"/>
  <c r="F27" i="43"/>
  <c r="AD23" i="37"/>
  <c r="AB24" i="37"/>
  <c r="AC24" i="37" s="1"/>
  <c r="X23" i="37"/>
  <c r="V24" i="37"/>
  <c r="W24" i="37" s="1"/>
  <c r="Y26" i="37"/>
  <c r="Z26" i="37" s="1"/>
  <c r="AA25" i="37"/>
  <c r="H28" i="43" l="1"/>
  <c r="G29" i="43"/>
  <c r="I27" i="43"/>
  <c r="M30" i="43"/>
  <c r="T24" i="37"/>
  <c r="U24" i="37" s="1"/>
  <c r="S25" i="37"/>
  <c r="Q24" i="37"/>
  <c r="P25" i="37"/>
  <c r="R24" i="37"/>
  <c r="R23" i="37"/>
  <c r="Y30" i="43"/>
  <c r="AA29" i="43"/>
  <c r="O31" i="43"/>
  <c r="V31" i="43"/>
  <c r="X30" i="43"/>
  <c r="D29" i="43"/>
  <c r="E29" i="43" s="1"/>
  <c r="F28" i="43"/>
  <c r="J30" i="43"/>
  <c r="L29" i="43"/>
  <c r="P30" i="43"/>
  <c r="R29" i="43"/>
  <c r="AB31" i="43"/>
  <c r="AD30" i="43"/>
  <c r="A37" i="43"/>
  <c r="B37" i="43" s="1"/>
  <c r="C36" i="43"/>
  <c r="S30" i="43"/>
  <c r="U29" i="43"/>
  <c r="V25" i="37"/>
  <c r="W25" i="37" s="1"/>
  <c r="AB25" i="37"/>
  <c r="AC25" i="37" s="1"/>
  <c r="Y27" i="37"/>
  <c r="Z27" i="37" s="1"/>
  <c r="AA26" i="37"/>
  <c r="I28" i="43" l="1"/>
  <c r="M31" i="43"/>
  <c r="H29" i="43"/>
  <c r="I29" i="43" s="1"/>
  <c r="G30" i="43"/>
  <c r="Q25" i="37"/>
  <c r="R25" i="37" s="1"/>
  <c r="P26" i="37"/>
  <c r="T25" i="37"/>
  <c r="U25" i="37" s="1"/>
  <c r="S26" i="37"/>
  <c r="X31" i="43"/>
  <c r="V32" i="43"/>
  <c r="S31" i="43"/>
  <c r="U30" i="43"/>
  <c r="P31" i="43"/>
  <c r="R30" i="43"/>
  <c r="A38" i="43"/>
  <c r="B38" i="43" s="1"/>
  <c r="C37" i="43"/>
  <c r="L30" i="43"/>
  <c r="J31" i="43"/>
  <c r="O32" i="43"/>
  <c r="AB32" i="43"/>
  <c r="AD31" i="43"/>
  <c r="F29" i="43"/>
  <c r="D30" i="43"/>
  <c r="E30" i="43" s="1"/>
  <c r="Y31" i="43"/>
  <c r="AA30" i="43"/>
  <c r="AD25" i="37"/>
  <c r="AB26" i="37"/>
  <c r="AC26" i="37" s="1"/>
  <c r="AD24" i="37"/>
  <c r="V26" i="37"/>
  <c r="W26" i="37" s="1"/>
  <c r="X25" i="37"/>
  <c r="X24" i="37"/>
  <c r="AA27" i="37"/>
  <c r="Y28" i="37"/>
  <c r="Z28" i="37" s="1"/>
  <c r="H30" i="43" l="1"/>
  <c r="I30" i="43" s="1"/>
  <c r="G31" i="43"/>
  <c r="M32" i="43"/>
  <c r="T26" i="37"/>
  <c r="U26" i="37" s="1"/>
  <c r="S27" i="37"/>
  <c r="Q26" i="37"/>
  <c r="P27" i="37"/>
  <c r="R26" i="37"/>
  <c r="O33" i="43"/>
  <c r="R31" i="43"/>
  <c r="P32" i="43"/>
  <c r="J32" i="43"/>
  <c r="L31" i="43"/>
  <c r="Y32" i="43"/>
  <c r="AA31" i="43"/>
  <c r="D31" i="43"/>
  <c r="E31" i="43" s="1"/>
  <c r="F30" i="43"/>
  <c r="A39" i="43"/>
  <c r="B39" i="43" s="1"/>
  <c r="C38" i="43"/>
  <c r="U31" i="43"/>
  <c r="S32" i="43"/>
  <c r="V33" i="43"/>
  <c r="X32" i="43"/>
  <c r="AB33" i="43"/>
  <c r="AD32" i="43"/>
  <c r="V27" i="37"/>
  <c r="W27" i="37" s="1"/>
  <c r="AD26" i="37"/>
  <c r="AB27" i="37"/>
  <c r="AC27" i="37" s="1"/>
  <c r="AA28" i="37"/>
  <c r="Y29" i="37"/>
  <c r="Z29" i="37" s="1"/>
  <c r="M33" i="43" l="1"/>
  <c r="H31" i="43"/>
  <c r="G32" i="43"/>
  <c r="I31" i="43"/>
  <c r="Q27" i="37"/>
  <c r="P28" i="37"/>
  <c r="R27" i="37"/>
  <c r="T27" i="37"/>
  <c r="U27" i="37" s="1"/>
  <c r="S28" i="37"/>
  <c r="J33" i="43"/>
  <c r="L32" i="43"/>
  <c r="P33" i="43"/>
  <c r="R32" i="43"/>
  <c r="S33" i="43"/>
  <c r="U32" i="43"/>
  <c r="AB34" i="43"/>
  <c r="AD33" i="43"/>
  <c r="F31" i="43"/>
  <c r="D32" i="43"/>
  <c r="E32" i="43" s="1"/>
  <c r="A40" i="43"/>
  <c r="B40" i="43" s="1"/>
  <c r="C39" i="43"/>
  <c r="V34" i="43"/>
  <c r="X33" i="43"/>
  <c r="Y33" i="43"/>
  <c r="AA32" i="43"/>
  <c r="O34" i="43"/>
  <c r="AD27" i="37"/>
  <c r="AB28" i="37"/>
  <c r="AC28" i="37" s="1"/>
  <c r="V28" i="37"/>
  <c r="W28" i="37" s="1"/>
  <c r="X26" i="37"/>
  <c r="Y30" i="37"/>
  <c r="Z30" i="37" s="1"/>
  <c r="AA29" i="37"/>
  <c r="H32" i="43" l="1"/>
  <c r="I32" i="43" s="1"/>
  <c r="G33" i="43"/>
  <c r="M34" i="43"/>
  <c r="T28" i="37"/>
  <c r="U28" i="37" s="1"/>
  <c r="S29" i="37"/>
  <c r="Q28" i="37"/>
  <c r="P29" i="37"/>
  <c r="A41" i="43"/>
  <c r="B41" i="43" s="1"/>
  <c r="C40" i="43"/>
  <c r="S34" i="43"/>
  <c r="U33" i="43"/>
  <c r="O35" i="43"/>
  <c r="D33" i="43"/>
  <c r="E33" i="43" s="1"/>
  <c r="F32" i="43"/>
  <c r="Y34" i="43"/>
  <c r="AA33" i="43"/>
  <c r="P34" i="43"/>
  <c r="R33" i="43"/>
  <c r="V35" i="43"/>
  <c r="X34" i="43"/>
  <c r="AB35" i="43"/>
  <c r="AD34" i="43"/>
  <c r="L33" i="43"/>
  <c r="J34" i="43"/>
  <c r="AB29" i="37"/>
  <c r="AC29" i="37" s="1"/>
  <c r="V29" i="37"/>
  <c r="W29" i="37" s="1"/>
  <c r="X28" i="37"/>
  <c r="X27" i="37"/>
  <c r="Y31" i="37"/>
  <c r="Z31" i="37" s="1"/>
  <c r="AA30" i="37"/>
  <c r="M35" i="43" l="1"/>
  <c r="H33" i="43"/>
  <c r="I33" i="43" s="1"/>
  <c r="G34" i="43"/>
  <c r="Q29" i="37"/>
  <c r="P30" i="37"/>
  <c r="R29" i="37"/>
  <c r="R28" i="37"/>
  <c r="T29" i="37"/>
  <c r="U29" i="37" s="1"/>
  <c r="S30" i="37"/>
  <c r="P35" i="43"/>
  <c r="R34" i="43"/>
  <c r="Y35" i="43"/>
  <c r="AA34" i="43"/>
  <c r="O36" i="43"/>
  <c r="AB36" i="43"/>
  <c r="AD35" i="43"/>
  <c r="D34" i="43"/>
  <c r="E34" i="43" s="1"/>
  <c r="F33" i="43"/>
  <c r="U34" i="43"/>
  <c r="S35" i="43"/>
  <c r="J35" i="43"/>
  <c r="L34" i="43"/>
  <c r="V36" i="43"/>
  <c r="X35" i="43"/>
  <c r="A42" i="43"/>
  <c r="B42" i="43" s="1"/>
  <c r="C41" i="43"/>
  <c r="X29" i="37"/>
  <c r="V30" i="37"/>
  <c r="W30" i="37" s="1"/>
  <c r="AD29" i="37"/>
  <c r="AD28" i="37"/>
  <c r="AB30" i="37"/>
  <c r="AC30" i="37" s="1"/>
  <c r="AA31" i="37"/>
  <c r="Y32" i="37"/>
  <c r="Z32" i="37" s="1"/>
  <c r="H34" i="43" l="1"/>
  <c r="I34" i="43" s="1"/>
  <c r="G35" i="43"/>
  <c r="M36" i="43"/>
  <c r="T30" i="37"/>
  <c r="U30" i="37" s="1"/>
  <c r="S31" i="37"/>
  <c r="Q30" i="37"/>
  <c r="P31" i="37"/>
  <c r="R30" i="37"/>
  <c r="J36" i="43"/>
  <c r="L35" i="43"/>
  <c r="O37" i="43"/>
  <c r="Y36" i="43"/>
  <c r="AA35" i="43"/>
  <c r="C42" i="43"/>
  <c r="A43" i="43"/>
  <c r="B43" i="43" s="1"/>
  <c r="D35" i="43"/>
  <c r="E35" i="43" s="1"/>
  <c r="F34" i="43"/>
  <c r="S36" i="43"/>
  <c r="U35" i="43"/>
  <c r="V37" i="43"/>
  <c r="X36" i="43"/>
  <c r="AD36" i="43"/>
  <c r="AB37" i="43"/>
  <c r="P36" i="43"/>
  <c r="R35" i="43"/>
  <c r="AA32" i="37"/>
  <c r="AB31" i="37"/>
  <c r="AC31" i="37" s="1"/>
  <c r="V31" i="37"/>
  <c r="W31" i="37" s="1"/>
  <c r="X30" i="37"/>
  <c r="Y33" i="37"/>
  <c r="Z33" i="37" s="1"/>
  <c r="M37" i="43" l="1"/>
  <c r="H35" i="43"/>
  <c r="I35" i="43" s="1"/>
  <c r="G36" i="43"/>
  <c r="T31" i="37"/>
  <c r="U31" i="37" s="1"/>
  <c r="S32" i="37"/>
  <c r="Q31" i="37"/>
  <c r="R31" i="37" s="1"/>
  <c r="P32" i="37"/>
  <c r="A44" i="43"/>
  <c r="B44" i="43" s="1"/>
  <c r="C43" i="43"/>
  <c r="P37" i="43"/>
  <c r="R36" i="43"/>
  <c r="Y37" i="43"/>
  <c r="AA36" i="43"/>
  <c r="AB38" i="43"/>
  <c r="AD37" i="43"/>
  <c r="D36" i="43"/>
  <c r="E36" i="43" s="1"/>
  <c r="F35" i="43"/>
  <c r="O38" i="43"/>
  <c r="S37" i="43"/>
  <c r="U36" i="43"/>
  <c r="V38" i="43"/>
  <c r="X37" i="43"/>
  <c r="J37" i="43"/>
  <c r="L36" i="43"/>
  <c r="V32" i="37"/>
  <c r="W32" i="37" s="1"/>
  <c r="AD31" i="37"/>
  <c r="AB32" i="37"/>
  <c r="AC32" i="37" s="1"/>
  <c r="AD30" i="37"/>
  <c r="Y34" i="37"/>
  <c r="Z34" i="37" s="1"/>
  <c r="AA33" i="37"/>
  <c r="H36" i="43" l="1"/>
  <c r="I36" i="43" s="1"/>
  <c r="G37" i="43"/>
  <c r="M38" i="43"/>
  <c r="Q32" i="37"/>
  <c r="P33" i="37"/>
  <c r="T32" i="37"/>
  <c r="U32" i="37" s="1"/>
  <c r="S33" i="37"/>
  <c r="R32" i="37"/>
  <c r="S38" i="43"/>
  <c r="U37" i="43"/>
  <c r="Y38" i="43"/>
  <c r="AA37" i="43"/>
  <c r="J38" i="43"/>
  <c r="L37" i="43"/>
  <c r="O39" i="43"/>
  <c r="D37" i="43"/>
  <c r="E37" i="43" s="1"/>
  <c r="F36" i="43"/>
  <c r="P38" i="43"/>
  <c r="R37" i="43"/>
  <c r="V39" i="43"/>
  <c r="X38" i="43"/>
  <c r="AB39" i="43"/>
  <c r="AD38" i="43"/>
  <c r="A45" i="43"/>
  <c r="B45" i="43" s="1"/>
  <c r="C44" i="43"/>
  <c r="X31" i="37"/>
  <c r="AD32" i="37"/>
  <c r="AB33" i="37"/>
  <c r="AC33" i="37" s="1"/>
  <c r="V33" i="37"/>
  <c r="W33" i="37" s="1"/>
  <c r="Y35" i="37"/>
  <c r="Z35" i="37" s="1"/>
  <c r="AA34" i="37"/>
  <c r="M39" i="43" l="1"/>
  <c r="H37" i="43"/>
  <c r="I37" i="43" s="1"/>
  <c r="G38" i="43"/>
  <c r="T33" i="37"/>
  <c r="U33" i="37" s="1"/>
  <c r="S34" i="37"/>
  <c r="Q33" i="37"/>
  <c r="R33" i="37" s="1"/>
  <c r="P34" i="37"/>
  <c r="P39" i="43"/>
  <c r="R38" i="43"/>
  <c r="O40" i="43"/>
  <c r="A46" i="43"/>
  <c r="B46" i="43" s="1"/>
  <c r="C45" i="43"/>
  <c r="D38" i="43"/>
  <c r="E38" i="43" s="1"/>
  <c r="F37" i="43"/>
  <c r="J39" i="43"/>
  <c r="L38" i="43"/>
  <c r="AB40" i="43"/>
  <c r="AD39" i="43"/>
  <c r="Y39" i="43"/>
  <c r="AA38" i="43"/>
  <c r="V40" i="43"/>
  <c r="X39" i="43"/>
  <c r="S39" i="43"/>
  <c r="U38" i="43"/>
  <c r="AD33" i="37"/>
  <c r="AB34" i="37"/>
  <c r="AC34" i="37" s="1"/>
  <c r="V34" i="37"/>
  <c r="W34" i="37" s="1"/>
  <c r="X32" i="37"/>
  <c r="AA35" i="37"/>
  <c r="Y36" i="37"/>
  <c r="Z36" i="37" s="1"/>
  <c r="H38" i="43" l="1"/>
  <c r="G39" i="43"/>
  <c r="I38" i="43"/>
  <c r="M40" i="43"/>
  <c r="Q34" i="37"/>
  <c r="P35" i="37"/>
  <c r="R34" i="37"/>
  <c r="T34" i="37"/>
  <c r="U34" i="37" s="1"/>
  <c r="S35" i="37"/>
  <c r="AA39" i="43"/>
  <c r="Y40" i="43"/>
  <c r="D39" i="43"/>
  <c r="E39" i="43" s="1"/>
  <c r="F38" i="43"/>
  <c r="S40" i="43"/>
  <c r="U39" i="43"/>
  <c r="A47" i="43"/>
  <c r="B47" i="43" s="1"/>
  <c r="C46" i="43"/>
  <c r="AB41" i="43"/>
  <c r="AD40" i="43"/>
  <c r="O41" i="43"/>
  <c r="V41" i="43"/>
  <c r="X40" i="43"/>
  <c r="J40" i="43"/>
  <c r="L39" i="43"/>
  <c r="P40" i="43"/>
  <c r="R39" i="43"/>
  <c r="V35" i="37"/>
  <c r="W35" i="37" s="1"/>
  <c r="X34" i="37"/>
  <c r="AB35" i="37"/>
  <c r="AC35" i="37" s="1"/>
  <c r="AD34" i="37"/>
  <c r="X33" i="37"/>
  <c r="AA36" i="37"/>
  <c r="Y37" i="37"/>
  <c r="Z37" i="37" s="1"/>
  <c r="M41" i="43" l="1"/>
  <c r="H39" i="43"/>
  <c r="G40" i="43"/>
  <c r="I39" i="43"/>
  <c r="T35" i="37"/>
  <c r="U35" i="37" s="1"/>
  <c r="S36" i="37"/>
  <c r="Q35" i="37"/>
  <c r="R35" i="37" s="1"/>
  <c r="P36" i="37"/>
  <c r="O42" i="43"/>
  <c r="P41" i="43"/>
  <c r="R40" i="43"/>
  <c r="AB42" i="43"/>
  <c r="AD41" i="43"/>
  <c r="S41" i="43"/>
  <c r="U40" i="43"/>
  <c r="J41" i="43"/>
  <c r="L40" i="43"/>
  <c r="F39" i="43"/>
  <c r="D40" i="43"/>
  <c r="E40" i="43" s="1"/>
  <c r="Y41" i="43"/>
  <c r="AA40" i="43"/>
  <c r="V42" i="43"/>
  <c r="X41" i="43"/>
  <c r="A48" i="43"/>
  <c r="B48" i="43" s="1"/>
  <c r="C47" i="43"/>
  <c r="AB36" i="37"/>
  <c r="AC36" i="37" s="1"/>
  <c r="V36" i="37"/>
  <c r="W36" i="37" s="1"/>
  <c r="Y38" i="37"/>
  <c r="Z38" i="37" s="1"/>
  <c r="AA37" i="37"/>
  <c r="H40" i="43" l="1"/>
  <c r="G41" i="43"/>
  <c r="I40" i="43"/>
  <c r="M42" i="43"/>
  <c r="Q36" i="37"/>
  <c r="P37" i="37"/>
  <c r="R36" i="37"/>
  <c r="T36" i="37"/>
  <c r="U36" i="37" s="1"/>
  <c r="S37" i="37"/>
  <c r="D41" i="43"/>
  <c r="E41" i="43" s="1"/>
  <c r="F40" i="43"/>
  <c r="AB43" i="43"/>
  <c r="AD42" i="43"/>
  <c r="A49" i="43"/>
  <c r="B49" i="43" s="1"/>
  <c r="C48" i="43"/>
  <c r="P42" i="43"/>
  <c r="R41" i="43"/>
  <c r="V43" i="43"/>
  <c r="X42" i="43"/>
  <c r="J42" i="43"/>
  <c r="L41" i="43"/>
  <c r="Y42" i="43"/>
  <c r="AA41" i="43"/>
  <c r="S42" i="43"/>
  <c r="U41" i="43"/>
  <c r="O43" i="43"/>
  <c r="V37" i="37"/>
  <c r="W37" i="37" s="1"/>
  <c r="AD36" i="37"/>
  <c r="AB37" i="37"/>
  <c r="AC37" i="37" s="1"/>
  <c r="AD35" i="37"/>
  <c r="X35" i="37"/>
  <c r="AA38" i="37"/>
  <c r="Y39" i="37"/>
  <c r="Z39" i="37" s="1"/>
  <c r="M43" i="43" l="1"/>
  <c r="H41" i="43"/>
  <c r="G42" i="43"/>
  <c r="I41" i="43"/>
  <c r="T37" i="37"/>
  <c r="U37" i="37" s="1"/>
  <c r="S38" i="37"/>
  <c r="Q37" i="37"/>
  <c r="P38" i="37"/>
  <c r="O44" i="43"/>
  <c r="J43" i="43"/>
  <c r="L42" i="43"/>
  <c r="A50" i="43"/>
  <c r="B50" i="43" s="1"/>
  <c r="C49" i="43"/>
  <c r="S43" i="43"/>
  <c r="U42" i="43"/>
  <c r="V44" i="43"/>
  <c r="X43" i="43"/>
  <c r="AB44" i="43"/>
  <c r="AD43" i="43"/>
  <c r="Y43" i="43"/>
  <c r="AA42" i="43"/>
  <c r="P43" i="43"/>
  <c r="R42" i="43"/>
  <c r="D42" i="43"/>
  <c r="E42" i="43" s="1"/>
  <c r="F41" i="43"/>
  <c r="X36" i="37"/>
  <c r="V38" i="37"/>
  <c r="W38" i="37" s="1"/>
  <c r="AB38" i="37"/>
  <c r="AC38" i="37" s="1"/>
  <c r="AA39" i="37"/>
  <c r="Y40" i="37"/>
  <c r="Z40" i="37" s="1"/>
  <c r="H42" i="43" l="1"/>
  <c r="I42" i="43" s="1"/>
  <c r="G43" i="43"/>
  <c r="M44" i="43"/>
  <c r="Q38" i="37"/>
  <c r="P39" i="37"/>
  <c r="R37" i="37"/>
  <c r="R38" i="37"/>
  <c r="T38" i="37"/>
  <c r="U38" i="37" s="1"/>
  <c r="S39" i="37"/>
  <c r="AB45" i="43"/>
  <c r="AD44" i="43"/>
  <c r="J44" i="43"/>
  <c r="L43" i="43"/>
  <c r="D43" i="43"/>
  <c r="E43" i="43" s="1"/>
  <c r="F42" i="43"/>
  <c r="V45" i="43"/>
  <c r="X44" i="43"/>
  <c r="O45" i="43"/>
  <c r="P44" i="43"/>
  <c r="R43" i="43"/>
  <c r="S44" i="43"/>
  <c r="U43" i="43"/>
  <c r="Y44" i="43"/>
  <c r="AA43" i="43"/>
  <c r="A51" i="43"/>
  <c r="B51" i="43" s="1"/>
  <c r="C50" i="43"/>
  <c r="AB39" i="37"/>
  <c r="AC39" i="37" s="1"/>
  <c r="X38" i="37"/>
  <c r="V39" i="37"/>
  <c r="W39" i="37" s="1"/>
  <c r="AD37" i="37"/>
  <c r="X37" i="37"/>
  <c r="AA40" i="37"/>
  <c r="Y41" i="37"/>
  <c r="Z41" i="37" s="1"/>
  <c r="M45" i="43" l="1"/>
  <c r="H43" i="43"/>
  <c r="G44" i="43"/>
  <c r="I43" i="43"/>
  <c r="T39" i="37"/>
  <c r="U39" i="37" s="1"/>
  <c r="S40" i="37"/>
  <c r="Q39" i="37"/>
  <c r="P40" i="37"/>
  <c r="R39" i="37"/>
  <c r="V46" i="43"/>
  <c r="X45" i="43"/>
  <c r="S45" i="43"/>
  <c r="U44" i="43"/>
  <c r="D44" i="43"/>
  <c r="E44" i="43" s="1"/>
  <c r="F43" i="43"/>
  <c r="A52" i="43"/>
  <c r="B52" i="43" s="1"/>
  <c r="C51" i="43"/>
  <c r="P45" i="43"/>
  <c r="R44" i="43"/>
  <c r="J45" i="43"/>
  <c r="L44" i="43"/>
  <c r="Y45" i="43"/>
  <c r="AA44" i="43"/>
  <c r="O46" i="43"/>
  <c r="AB46" i="43"/>
  <c r="AD45" i="43"/>
  <c r="AD38" i="37"/>
  <c r="X39" i="37"/>
  <c r="V40" i="37"/>
  <c r="W40" i="37" s="1"/>
  <c r="AB40" i="37"/>
  <c r="AC40" i="37" s="1"/>
  <c r="Y42" i="37"/>
  <c r="Z42" i="37" s="1"/>
  <c r="AA41" i="37"/>
  <c r="H44" i="43" l="1"/>
  <c r="I44" i="43" s="1"/>
  <c r="G45" i="43"/>
  <c r="M46" i="43"/>
  <c r="Q40" i="37"/>
  <c r="P41" i="37"/>
  <c r="R40" i="37"/>
  <c r="T40" i="37"/>
  <c r="U40" i="37" s="1"/>
  <c r="S41" i="37"/>
  <c r="J46" i="43"/>
  <c r="L45" i="43"/>
  <c r="S46" i="43"/>
  <c r="U45" i="43"/>
  <c r="AB47" i="43"/>
  <c r="AD46" i="43"/>
  <c r="P46" i="43"/>
  <c r="R45" i="43"/>
  <c r="C52" i="43"/>
  <c r="V47" i="43"/>
  <c r="X46" i="43"/>
  <c r="O47" i="43"/>
  <c r="Y46" i="43"/>
  <c r="AA45" i="43"/>
  <c r="D45" i="43"/>
  <c r="E45" i="43" s="1"/>
  <c r="F44" i="43"/>
  <c r="AB41" i="37"/>
  <c r="AC41" i="37" s="1"/>
  <c r="X40" i="37"/>
  <c r="V41" i="37"/>
  <c r="W41" i="37" s="1"/>
  <c r="AD39" i="37"/>
  <c r="Y43" i="37"/>
  <c r="Z43" i="37" s="1"/>
  <c r="AA42" i="37"/>
  <c r="M47" i="43" l="1"/>
  <c r="N11" i="42"/>
  <c r="N4" i="42"/>
  <c r="N10" i="42"/>
  <c r="N12" i="42"/>
  <c r="N5" i="42"/>
  <c r="N3" i="42"/>
  <c r="H45" i="43"/>
  <c r="I45" i="43" s="1"/>
  <c r="G46" i="43"/>
  <c r="T41" i="37"/>
  <c r="U41" i="37" s="1"/>
  <c r="S42" i="37"/>
  <c r="Q41" i="37"/>
  <c r="P42" i="37"/>
  <c r="R41" i="37"/>
  <c r="P47" i="43"/>
  <c r="R46" i="43"/>
  <c r="Y47" i="43"/>
  <c r="AA46" i="43"/>
  <c r="AB48" i="43"/>
  <c r="AD47" i="43"/>
  <c r="V48" i="43"/>
  <c r="X47" i="43"/>
  <c r="S47" i="43"/>
  <c r="U46" i="43"/>
  <c r="O48" i="43"/>
  <c r="D46" i="43"/>
  <c r="E46" i="43" s="1"/>
  <c r="F45" i="43"/>
  <c r="J47" i="43"/>
  <c r="L46" i="43"/>
  <c r="V42" i="37"/>
  <c r="W42" i="37" s="1"/>
  <c r="X41" i="37"/>
  <c r="AD41" i="37"/>
  <c r="AB42" i="37"/>
  <c r="AC42" i="37" s="1"/>
  <c r="AD40" i="37"/>
  <c r="AA43" i="37"/>
  <c r="Y44" i="37"/>
  <c r="Z44" i="37" s="1"/>
  <c r="H46" i="43" l="1"/>
  <c r="I46" i="43" s="1"/>
  <c r="G47" i="43"/>
  <c r="M48" i="43"/>
  <c r="Q42" i="37"/>
  <c r="P43" i="37"/>
  <c r="R42" i="37"/>
  <c r="T42" i="37"/>
  <c r="U42" i="37" s="1"/>
  <c r="S43" i="37"/>
  <c r="O49" i="43"/>
  <c r="AB49" i="43"/>
  <c r="AD48" i="43"/>
  <c r="V49" i="43"/>
  <c r="X48" i="43"/>
  <c r="D47" i="43"/>
  <c r="E47" i="43" s="1"/>
  <c r="F46" i="43"/>
  <c r="J48" i="43"/>
  <c r="L47" i="43"/>
  <c r="S48" i="43"/>
  <c r="U47" i="43"/>
  <c r="Y48" i="43"/>
  <c r="AA47" i="43"/>
  <c r="P48" i="43"/>
  <c r="R47" i="43"/>
  <c r="AD42" i="37"/>
  <c r="AB43" i="37"/>
  <c r="AC43" i="37" s="1"/>
  <c r="V43" i="37"/>
  <c r="W43" i="37" s="1"/>
  <c r="X42" i="37"/>
  <c r="AA44" i="37"/>
  <c r="Y45" i="37"/>
  <c r="Z45" i="37" s="1"/>
  <c r="M49" i="43" l="1"/>
  <c r="H47" i="43"/>
  <c r="I47" i="43" s="1"/>
  <c r="G48" i="43"/>
  <c r="T43" i="37"/>
  <c r="S44" i="37"/>
  <c r="Q43" i="37"/>
  <c r="P44" i="37"/>
  <c r="R43" i="37"/>
  <c r="D48" i="43"/>
  <c r="E48" i="43" s="1"/>
  <c r="F47" i="43"/>
  <c r="Y49" i="43"/>
  <c r="AA48" i="43"/>
  <c r="V50" i="43"/>
  <c r="X49" i="43"/>
  <c r="AB50" i="43"/>
  <c r="AD49" i="43"/>
  <c r="S49" i="43"/>
  <c r="U48" i="43"/>
  <c r="P49" i="43"/>
  <c r="R48" i="43"/>
  <c r="J49" i="43"/>
  <c r="L48" i="43"/>
  <c r="O50" i="43"/>
  <c r="V44" i="37"/>
  <c r="W44" i="37" s="1"/>
  <c r="AB44" i="37"/>
  <c r="AC44" i="37" s="1"/>
  <c r="Y46" i="37"/>
  <c r="Z46" i="37" s="1"/>
  <c r="AA45" i="37"/>
  <c r="H48" i="43" l="1"/>
  <c r="I48" i="43" s="1"/>
  <c r="G49" i="43"/>
  <c r="M50" i="43"/>
  <c r="Q44" i="37"/>
  <c r="P45" i="37"/>
  <c r="R44" i="37"/>
  <c r="T44" i="37"/>
  <c r="U44" i="37" s="1"/>
  <c r="S45" i="37"/>
  <c r="U43" i="37"/>
  <c r="J50" i="43"/>
  <c r="L49" i="43"/>
  <c r="V51" i="43"/>
  <c r="X50" i="43"/>
  <c r="P50" i="43"/>
  <c r="R49" i="43"/>
  <c r="Y50" i="43"/>
  <c r="AA49" i="43"/>
  <c r="AB51" i="43"/>
  <c r="AD50" i="43"/>
  <c r="S50" i="43"/>
  <c r="U49" i="43"/>
  <c r="D49" i="43"/>
  <c r="E49" i="43" s="1"/>
  <c r="F48" i="43"/>
  <c r="O51" i="43"/>
  <c r="AD44" i="37"/>
  <c r="AB45" i="37"/>
  <c r="AC45" i="37" s="1"/>
  <c r="AD43" i="37"/>
  <c r="V45" i="37"/>
  <c r="W45" i="37" s="1"/>
  <c r="X44" i="37"/>
  <c r="X43" i="37"/>
  <c r="AA46" i="37"/>
  <c r="Y47" i="37"/>
  <c r="Z47" i="37" s="1"/>
  <c r="M51" i="43" l="1"/>
  <c r="H49" i="43"/>
  <c r="G50" i="43"/>
  <c r="I49" i="43"/>
  <c r="T45" i="37"/>
  <c r="S46" i="37"/>
  <c r="U45" i="37"/>
  <c r="Q45" i="37"/>
  <c r="R45" i="37" s="1"/>
  <c r="P46" i="37"/>
  <c r="Y51" i="43"/>
  <c r="AA50" i="43"/>
  <c r="D50" i="43"/>
  <c r="E50" i="43" s="1"/>
  <c r="F49" i="43"/>
  <c r="P51" i="43"/>
  <c r="R50" i="43"/>
  <c r="S51" i="43"/>
  <c r="U50" i="43"/>
  <c r="V52" i="43"/>
  <c r="X51" i="43"/>
  <c r="AB52" i="43"/>
  <c r="AD51" i="43"/>
  <c r="J51" i="43"/>
  <c r="L50" i="43"/>
  <c r="X45" i="37"/>
  <c r="V46" i="37"/>
  <c r="W46" i="37" s="1"/>
  <c r="AD45" i="37"/>
  <c r="AB46" i="37"/>
  <c r="AC46" i="37" s="1"/>
  <c r="AA47" i="37"/>
  <c r="Y48" i="37"/>
  <c r="Z48" i="37" s="1"/>
  <c r="H50" i="43" l="1"/>
  <c r="G51" i="43"/>
  <c r="AD52" i="43"/>
  <c r="I50" i="43"/>
  <c r="M52" i="43"/>
  <c r="Q46" i="37"/>
  <c r="P47" i="37"/>
  <c r="R46" i="37"/>
  <c r="T46" i="37"/>
  <c r="S47" i="37"/>
  <c r="U46" i="37"/>
  <c r="S52" i="43"/>
  <c r="U51" i="43"/>
  <c r="J52" i="43"/>
  <c r="L51" i="43"/>
  <c r="P52" i="43"/>
  <c r="R51" i="43"/>
  <c r="D51" i="43"/>
  <c r="E51" i="43" s="1"/>
  <c r="F50" i="43"/>
  <c r="X52" i="43"/>
  <c r="Y52" i="43"/>
  <c r="AA51" i="43"/>
  <c r="AD46" i="37"/>
  <c r="AB47" i="37"/>
  <c r="AC47" i="37" s="1"/>
  <c r="V47" i="37"/>
  <c r="W47" i="37" s="1"/>
  <c r="Y49" i="37"/>
  <c r="Z49" i="37" s="1"/>
  <c r="AA48" i="37"/>
  <c r="O52" i="43" l="1"/>
  <c r="N13" i="42" s="1"/>
  <c r="U52" i="43"/>
  <c r="R52" i="43"/>
  <c r="H51" i="43"/>
  <c r="I51" i="43" s="1"/>
  <c r="G52" i="43"/>
  <c r="L52" i="43"/>
  <c r="T47" i="37"/>
  <c r="S48" i="37"/>
  <c r="U47" i="37"/>
  <c r="Q47" i="37"/>
  <c r="P48" i="37"/>
  <c r="R47" i="37"/>
  <c r="D52" i="43"/>
  <c r="F51" i="43"/>
  <c r="AA52" i="43"/>
  <c r="V48" i="37"/>
  <c r="W48" i="37" s="1"/>
  <c r="X47" i="37"/>
  <c r="X46" i="37"/>
  <c r="AB48" i="37"/>
  <c r="AC48" i="37" s="1"/>
  <c r="Y50" i="37"/>
  <c r="Z50" i="37" s="1"/>
  <c r="AA49" i="37"/>
  <c r="H52" i="43" l="1"/>
  <c r="I52" i="43" s="1"/>
  <c r="E52" i="43"/>
  <c r="F52" i="43" s="1"/>
  <c r="Q48" i="37"/>
  <c r="P49" i="37"/>
  <c r="R48" i="37"/>
  <c r="T48" i="37"/>
  <c r="S49" i="37"/>
  <c r="U48" i="37"/>
  <c r="AH13" i="43"/>
  <c r="AD48" i="37"/>
  <c r="AB49" i="37"/>
  <c r="AC49" i="37" s="1"/>
  <c r="AD47" i="37"/>
  <c r="X48" i="37"/>
  <c r="V49" i="37"/>
  <c r="W49" i="37" s="1"/>
  <c r="Y51" i="37"/>
  <c r="Z51" i="37" s="1"/>
  <c r="AA50" i="37"/>
  <c r="T49" i="37" l="1"/>
  <c r="S50" i="37"/>
  <c r="Q49" i="37"/>
  <c r="P50" i="37"/>
  <c r="R49" i="37"/>
  <c r="X49" i="37"/>
  <c r="V50" i="37"/>
  <c r="W50" i="37" s="1"/>
  <c r="AB50" i="37"/>
  <c r="AC50" i="37" s="1"/>
  <c r="AA51" i="37"/>
  <c r="Y52" i="37"/>
  <c r="Z52" i="37" s="1"/>
  <c r="Q50" i="37" l="1"/>
  <c r="P51" i="37"/>
  <c r="T50" i="37"/>
  <c r="S51" i="37"/>
  <c r="U50" i="37"/>
  <c r="U49" i="37"/>
  <c r="AB51" i="37"/>
  <c r="AC51" i="37" s="1"/>
  <c r="AD50" i="37"/>
  <c r="AD49" i="37"/>
  <c r="AA52" i="37"/>
  <c r="X50" i="37"/>
  <c r="V51" i="37"/>
  <c r="W51" i="37" s="1"/>
  <c r="I4" i="36"/>
  <c r="I5" i="36"/>
  <c r="I6" i="36"/>
  <c r="I3" i="36"/>
  <c r="H4" i="39"/>
  <c r="H5" i="39"/>
  <c r="H6" i="39"/>
  <c r="H7" i="39"/>
  <c r="H8" i="39"/>
  <c r="H9" i="39"/>
  <c r="H10" i="39"/>
  <c r="H11" i="39"/>
  <c r="H12" i="39"/>
  <c r="T51" i="37" l="1"/>
  <c r="U52" i="37" s="1"/>
  <c r="S52" i="37"/>
  <c r="T52" i="37" s="1"/>
  <c r="U51" i="37"/>
  <c r="Q51" i="37"/>
  <c r="P52" i="37"/>
  <c r="R51" i="37"/>
  <c r="R50" i="37"/>
  <c r="AD51" i="37"/>
  <c r="AB52" i="37"/>
  <c r="AC52" i="37" s="1"/>
  <c r="X51" i="37"/>
  <c r="V52" i="37"/>
  <c r="W52" i="37" s="1"/>
  <c r="I13" i="36"/>
  <c r="Q52" i="37" l="1"/>
  <c r="R52" i="37" s="1"/>
  <c r="X52" i="37"/>
  <c r="AD52" i="37"/>
  <c r="J3" i="27"/>
  <c r="E3" i="35" l="1"/>
  <c r="K3" i="27"/>
  <c r="K4" i="27" l="1"/>
  <c r="K5" i="27"/>
  <c r="K6" i="27"/>
  <c r="K7" i="27"/>
  <c r="K8" i="27"/>
  <c r="K9" i="27"/>
  <c r="K10" i="27"/>
  <c r="K11" i="27"/>
  <c r="K12" i="27"/>
  <c r="G4" i="39"/>
  <c r="G5" i="39"/>
  <c r="G6" i="39"/>
  <c r="G7" i="39"/>
  <c r="G8" i="39"/>
  <c r="G9" i="39"/>
  <c r="G10" i="39"/>
  <c r="G11" i="39"/>
  <c r="G12" i="39"/>
  <c r="K13" i="27" l="1"/>
  <c r="E4" i="35"/>
  <c r="E5" i="35"/>
  <c r="E6" i="35"/>
  <c r="E7" i="35"/>
  <c r="E8" i="35"/>
  <c r="E10" i="35"/>
  <c r="E11" i="35"/>
  <c r="E12" i="35"/>
  <c r="I3" i="27"/>
  <c r="J6" i="27"/>
  <c r="J7" i="27"/>
  <c r="J8" i="27"/>
  <c r="J9" i="27"/>
  <c r="J10" i="27"/>
  <c r="J11" i="27"/>
  <c r="J12" i="27"/>
  <c r="I6" i="27"/>
  <c r="L6" i="27" s="1"/>
  <c r="I7" i="27"/>
  <c r="I8" i="27"/>
  <c r="I9" i="27"/>
  <c r="I10" i="27"/>
  <c r="I11" i="27"/>
  <c r="I12" i="27"/>
  <c r="G3" i="39" l="1"/>
  <c r="G13" i="39" s="1"/>
  <c r="H13" i="39"/>
  <c r="L11" i="27"/>
  <c r="L9" i="27"/>
  <c r="L7" i="27"/>
  <c r="L12" i="27"/>
  <c r="L8" i="27"/>
  <c r="L10" i="27"/>
  <c r="E13" i="35"/>
  <c r="L3" i="27"/>
  <c r="E3" i="37"/>
  <c r="F3" i="37" l="1"/>
  <c r="H3" i="37"/>
  <c r="C3" i="37" l="1"/>
  <c r="I3" i="37"/>
  <c r="O3" i="37"/>
  <c r="A4" i="37"/>
  <c r="B4" i="37" s="1"/>
  <c r="D4" i="37"/>
  <c r="E4" i="37" s="1"/>
  <c r="G4" i="37"/>
  <c r="J4" i="37"/>
  <c r="M4" i="37"/>
  <c r="N4" i="37" s="1"/>
  <c r="K4" i="37" l="1"/>
  <c r="L4" i="37" s="1"/>
  <c r="H4" i="37"/>
  <c r="A5" i="37"/>
  <c r="F4" i="37"/>
  <c r="J5" i="37"/>
  <c r="K5" i="37" s="1"/>
  <c r="G5" i="37"/>
  <c r="H5" i="37" s="1"/>
  <c r="I4" i="37"/>
  <c r="C4" i="37"/>
  <c r="M5" i="37"/>
  <c r="N5" i="37" s="1"/>
  <c r="D5" i="37"/>
  <c r="E5" i="37" s="1"/>
  <c r="L3" i="37"/>
  <c r="A6" i="37" l="1"/>
  <c r="B5" i="37"/>
  <c r="G6" i="37"/>
  <c r="H6" i="37" s="1"/>
  <c r="I5" i="37"/>
  <c r="D6" i="37"/>
  <c r="E6" i="37" s="1"/>
  <c r="F5" i="37"/>
  <c r="M6" i="37"/>
  <c r="N6" i="37" s="1"/>
  <c r="O5" i="37"/>
  <c r="J6" i="37"/>
  <c r="L5" i="37"/>
  <c r="C5" i="37"/>
  <c r="O4" i="37"/>
  <c r="B6" i="37" l="1"/>
  <c r="C6" i="37" s="1"/>
  <c r="A7" i="37"/>
  <c r="K6" i="37"/>
  <c r="L6" i="37" s="1"/>
  <c r="O6" i="37"/>
  <c r="J7" i="37"/>
  <c r="K7" i="37" s="1"/>
  <c r="D7" i="37"/>
  <c r="E7" i="37" s="1"/>
  <c r="M7" i="37"/>
  <c r="N7" i="37" s="1"/>
  <c r="G7" i="37"/>
  <c r="H7" i="37" s="1"/>
  <c r="B7" i="37" l="1"/>
  <c r="C7" i="37" s="1"/>
  <c r="A8" i="37"/>
  <c r="G8" i="37"/>
  <c r="I7" i="37"/>
  <c r="F6" i="37"/>
  <c r="D8" i="37"/>
  <c r="E8" i="37" s="1"/>
  <c r="M8" i="37"/>
  <c r="N8" i="37" s="1"/>
  <c r="O7" i="37"/>
  <c r="I6" i="37"/>
  <c r="J8" i="37"/>
  <c r="B8" i="37" l="1"/>
  <c r="A9" i="37"/>
  <c r="K8" i="37"/>
  <c r="L8" i="37" s="1"/>
  <c r="H8" i="37"/>
  <c r="I8" i="37" s="1"/>
  <c r="O8" i="37"/>
  <c r="J9" i="37"/>
  <c r="K9" i="37" s="1"/>
  <c r="M9" i="37"/>
  <c r="N9" i="37" s="1"/>
  <c r="D9" i="37"/>
  <c r="E9" i="37" s="1"/>
  <c r="F8" i="37"/>
  <c r="G9" i="37"/>
  <c r="H9" i="37" s="1"/>
  <c r="L7" i="37"/>
  <c r="F7" i="37"/>
  <c r="B9" i="37" l="1"/>
  <c r="A10" i="37"/>
  <c r="C8" i="37"/>
  <c r="C9" i="37"/>
  <c r="G10" i="37"/>
  <c r="H10" i="37" s="1"/>
  <c r="I9" i="37"/>
  <c r="M10" i="37"/>
  <c r="N10" i="37" s="1"/>
  <c r="D10" i="37"/>
  <c r="E10" i="37" s="1"/>
  <c r="J10" i="37"/>
  <c r="L9" i="37"/>
  <c r="B10" i="37" l="1"/>
  <c r="A11" i="37"/>
  <c r="C10" i="37"/>
  <c r="K10" i="37"/>
  <c r="O10" i="37"/>
  <c r="J11" i="37"/>
  <c r="K11" i="37" s="1"/>
  <c r="L10" i="37"/>
  <c r="M11" i="37"/>
  <c r="N11" i="37" s="1"/>
  <c r="F9" i="37"/>
  <c r="D11" i="37"/>
  <c r="E11" i="37" s="1"/>
  <c r="F10" i="37"/>
  <c r="G11" i="37"/>
  <c r="H11" i="37" s="1"/>
  <c r="I10" i="37"/>
  <c r="O9" i="37"/>
  <c r="B11" i="37" l="1"/>
  <c r="C11" i="37" s="1"/>
  <c r="A12" i="37"/>
  <c r="D12" i="37"/>
  <c r="E12" i="37" s="1"/>
  <c r="F11" i="37"/>
  <c r="M12" i="37"/>
  <c r="N12" i="37" s="1"/>
  <c r="O11" i="37"/>
  <c r="G12" i="37"/>
  <c r="H12" i="37" s="1"/>
  <c r="J12" i="37"/>
  <c r="L11" i="37"/>
  <c r="B12" i="37" l="1"/>
  <c r="C12" i="37" s="1"/>
  <c r="A13" i="37"/>
  <c r="K12" i="37"/>
  <c r="O12" i="37"/>
  <c r="J13" i="37"/>
  <c r="K13" i="37" s="1"/>
  <c r="M13" i="37"/>
  <c r="N13" i="37" s="1"/>
  <c r="G13" i="37"/>
  <c r="H13" i="37" s="1"/>
  <c r="I12" i="37"/>
  <c r="D13" i="37"/>
  <c r="E13" i="37" s="1"/>
  <c r="F12" i="37"/>
  <c r="I11" i="37"/>
  <c r="B13" i="37" l="1"/>
  <c r="C13" i="37" s="1"/>
  <c r="A14" i="37"/>
  <c r="D14" i="37"/>
  <c r="E14" i="37" s="1"/>
  <c r="F13" i="37"/>
  <c r="M14" i="37"/>
  <c r="N14" i="37" s="1"/>
  <c r="O13" i="37"/>
  <c r="L12" i="37"/>
  <c r="G14" i="37"/>
  <c r="H14" i="37" s="1"/>
  <c r="J14" i="37"/>
  <c r="K14" i="37" s="1"/>
  <c r="B14" i="37" l="1"/>
  <c r="A15" i="37"/>
  <c r="G15" i="37"/>
  <c r="H15" i="37" s="1"/>
  <c r="I14" i="37"/>
  <c r="M15" i="37"/>
  <c r="N15" i="37" s="1"/>
  <c r="J15" i="37"/>
  <c r="K15" i="37" s="1"/>
  <c r="L14" i="37"/>
  <c r="L13" i="37"/>
  <c r="D15" i="37"/>
  <c r="E15" i="37" s="1"/>
  <c r="F14" i="37"/>
  <c r="I13" i="37"/>
  <c r="B15" i="37" l="1"/>
  <c r="A16" i="37"/>
  <c r="C15" i="37"/>
  <c r="C14" i="37"/>
  <c r="O14" i="37"/>
  <c r="M16" i="37"/>
  <c r="N16" i="37" s="1"/>
  <c r="J16" i="37"/>
  <c r="K16" i="37" s="1"/>
  <c r="D16" i="37"/>
  <c r="E16" i="37" s="1"/>
  <c r="G16" i="37"/>
  <c r="H16" i="37" s="1"/>
  <c r="I15" i="37"/>
  <c r="B16" i="37" l="1"/>
  <c r="C16" i="37" s="1"/>
  <c r="A17" i="37"/>
  <c r="G17" i="37"/>
  <c r="H17" i="37" s="1"/>
  <c r="I16" i="37"/>
  <c r="M17" i="37"/>
  <c r="N17" i="37" s="1"/>
  <c r="F15" i="37"/>
  <c r="O15" i="37"/>
  <c r="L15" i="37"/>
  <c r="D17" i="37"/>
  <c r="E17" i="37" s="1"/>
  <c r="J17" i="37"/>
  <c r="K17" i="37" s="1"/>
  <c r="L16" i="37"/>
  <c r="B17" i="37" l="1"/>
  <c r="A18" i="37"/>
  <c r="C17" i="37"/>
  <c r="F16" i="37"/>
  <c r="G18" i="37"/>
  <c r="H18" i="37" s="1"/>
  <c r="D18" i="37"/>
  <c r="E18" i="37" s="1"/>
  <c r="M18" i="37"/>
  <c r="N18" i="37" s="1"/>
  <c r="O16" i="37"/>
  <c r="J18" i="37"/>
  <c r="K18" i="37" s="1"/>
  <c r="B18" i="37" l="1"/>
  <c r="A19" i="37"/>
  <c r="C18" i="37"/>
  <c r="M19" i="37"/>
  <c r="N19" i="37" s="1"/>
  <c r="O18" i="37"/>
  <c r="I17" i="37"/>
  <c r="L17" i="37"/>
  <c r="J19" i="37"/>
  <c r="K19" i="37" s="1"/>
  <c r="L18" i="37"/>
  <c r="G19" i="37"/>
  <c r="H19" i="37" s="1"/>
  <c r="D19" i="37"/>
  <c r="E19" i="37" s="1"/>
  <c r="O17" i="37"/>
  <c r="F17" i="37"/>
  <c r="B19" i="37" l="1"/>
  <c r="A20" i="37"/>
  <c r="C19" i="37"/>
  <c r="J20" i="37"/>
  <c r="K20" i="37" s="1"/>
  <c r="L19" i="37"/>
  <c r="G20" i="37"/>
  <c r="H20" i="37" s="1"/>
  <c r="M20" i="37"/>
  <c r="N20" i="37" s="1"/>
  <c r="O19" i="37"/>
  <c r="D20" i="37"/>
  <c r="E20" i="37" s="1"/>
  <c r="F18" i="37"/>
  <c r="I18" i="37"/>
  <c r="J4" i="27"/>
  <c r="J5" i="27"/>
  <c r="I4" i="27"/>
  <c r="I5" i="27"/>
  <c r="B20" i="37" l="1"/>
  <c r="A21" i="37"/>
  <c r="C20" i="37"/>
  <c r="I13" i="27"/>
  <c r="J13" i="27"/>
  <c r="L5" i="27"/>
  <c r="L4" i="27"/>
  <c r="F19" i="37"/>
  <c r="D21" i="37"/>
  <c r="E21" i="37" s="1"/>
  <c r="M21" i="37"/>
  <c r="N21" i="37" s="1"/>
  <c r="I19" i="37"/>
  <c r="G21" i="37"/>
  <c r="H21" i="37" s="1"/>
  <c r="I20" i="37"/>
  <c r="J21" i="37"/>
  <c r="K21" i="37" s="1"/>
  <c r="B21" i="37" l="1"/>
  <c r="A22" i="37"/>
  <c r="C21" i="37"/>
  <c r="L13" i="27"/>
  <c r="J22" i="37"/>
  <c r="K22" i="37" s="1"/>
  <c r="F20" i="37"/>
  <c r="D22" i="37"/>
  <c r="E22" i="37" s="1"/>
  <c r="G22" i="37"/>
  <c r="H22" i="37" s="1"/>
  <c r="L20" i="37"/>
  <c r="M22" i="37"/>
  <c r="N22" i="37" s="1"/>
  <c r="O21" i="37"/>
  <c r="O20" i="37"/>
  <c r="B22" i="37" l="1"/>
  <c r="A23" i="37"/>
  <c r="C22" i="37"/>
  <c r="G23" i="37"/>
  <c r="H23" i="37" s="1"/>
  <c r="F21" i="37"/>
  <c r="M23" i="37"/>
  <c r="N23" i="37" s="1"/>
  <c r="O22" i="37"/>
  <c r="AH7" i="37" s="1"/>
  <c r="J7" i="36" s="1"/>
  <c r="D23" i="37"/>
  <c r="E23" i="37" s="1"/>
  <c r="F22" i="37"/>
  <c r="L21" i="37"/>
  <c r="I21" i="37"/>
  <c r="J23" i="37"/>
  <c r="K23" i="37" s="1"/>
  <c r="L22" i="37"/>
  <c r="B23" i="37" l="1"/>
  <c r="A24" i="37"/>
  <c r="C23" i="37"/>
  <c r="D24" i="37"/>
  <c r="E24" i="37" s="1"/>
  <c r="J24" i="37"/>
  <c r="K24" i="37" s="1"/>
  <c r="L23" i="37"/>
  <c r="I22" i="37"/>
  <c r="G24" i="37"/>
  <c r="H24" i="37" s="1"/>
  <c r="M24" i="37"/>
  <c r="N24" i="37" s="1"/>
  <c r="B24" i="37" l="1"/>
  <c r="A25" i="37"/>
  <c r="C24" i="37"/>
  <c r="M25" i="37"/>
  <c r="N25" i="37" s="1"/>
  <c r="O24" i="37"/>
  <c r="J25" i="37"/>
  <c r="K25" i="37" s="1"/>
  <c r="L24" i="37"/>
  <c r="G25" i="37"/>
  <c r="H25" i="37" s="1"/>
  <c r="I23" i="37"/>
  <c r="F23" i="37"/>
  <c r="O23" i="37"/>
  <c r="D25" i="37"/>
  <c r="E25" i="37" s="1"/>
  <c r="F24" i="37"/>
  <c r="B25" i="37" l="1"/>
  <c r="C25" i="37" s="1"/>
  <c r="A26" i="37"/>
  <c r="J26" i="37"/>
  <c r="K26" i="37" s="1"/>
  <c r="L25" i="37"/>
  <c r="I24" i="37"/>
  <c r="M26" i="37"/>
  <c r="N26" i="37" s="1"/>
  <c r="O25" i="37"/>
  <c r="D26" i="37"/>
  <c r="E26" i="37" s="1"/>
  <c r="G26" i="37"/>
  <c r="H26" i="37" s="1"/>
  <c r="I25" i="37"/>
  <c r="B26" i="37" l="1"/>
  <c r="A27" i="37"/>
  <c r="C26" i="37"/>
  <c r="G27" i="37"/>
  <c r="H27" i="37" s="1"/>
  <c r="I26" i="37"/>
  <c r="M27" i="37"/>
  <c r="N27" i="37" s="1"/>
  <c r="O26" i="37"/>
  <c r="J27" i="37"/>
  <c r="K27" i="37" s="1"/>
  <c r="L26" i="37"/>
  <c r="F25" i="37"/>
  <c r="D27" i="37"/>
  <c r="E27" i="37" s="1"/>
  <c r="F26" i="37"/>
  <c r="B27" i="37" l="1"/>
  <c r="A28" i="37"/>
  <c r="C27" i="37"/>
  <c r="J28" i="37"/>
  <c r="K28" i="37" s="1"/>
  <c r="L27" i="37"/>
  <c r="G28" i="37"/>
  <c r="H28" i="37" s="1"/>
  <c r="D28" i="37"/>
  <c r="E28" i="37" s="1"/>
  <c r="M28" i="37"/>
  <c r="N28" i="37" s="1"/>
  <c r="O27" i="37"/>
  <c r="B28" i="37" l="1"/>
  <c r="A29" i="37"/>
  <c r="C28" i="37"/>
  <c r="F27" i="37"/>
  <c r="D29" i="37"/>
  <c r="E29" i="37" s="1"/>
  <c r="F28" i="37"/>
  <c r="J29" i="37"/>
  <c r="K29" i="37" s="1"/>
  <c r="I27" i="37"/>
  <c r="M29" i="37"/>
  <c r="N29" i="37" s="1"/>
  <c r="G29" i="37"/>
  <c r="H29" i="37" s="1"/>
  <c r="I28" i="37"/>
  <c r="B29" i="37" l="1"/>
  <c r="A30" i="37"/>
  <c r="C29" i="37"/>
  <c r="O28" i="37"/>
  <c r="M30" i="37"/>
  <c r="N30" i="37" s="1"/>
  <c r="O29" i="37"/>
  <c r="D30" i="37"/>
  <c r="E30" i="37" s="1"/>
  <c r="G30" i="37"/>
  <c r="H30" i="37" s="1"/>
  <c r="J30" i="37"/>
  <c r="K30" i="37" s="1"/>
  <c r="L28" i="37"/>
  <c r="B30" i="37" l="1"/>
  <c r="A31" i="37"/>
  <c r="C30" i="37"/>
  <c r="G31" i="37"/>
  <c r="H31" i="37" s="1"/>
  <c r="I30" i="37"/>
  <c r="D31" i="37"/>
  <c r="I29" i="37"/>
  <c r="J31" i="37"/>
  <c r="K31" i="37" s="1"/>
  <c r="L30" i="37"/>
  <c r="F29" i="37"/>
  <c r="L29" i="37"/>
  <c r="M31" i="37"/>
  <c r="N31" i="37" s="1"/>
  <c r="O30" i="37"/>
  <c r="B31" i="37" l="1"/>
  <c r="A32" i="37"/>
  <c r="C31" i="37"/>
  <c r="E31" i="37"/>
  <c r="F31" i="37" s="1"/>
  <c r="M32" i="37"/>
  <c r="N32" i="37" s="1"/>
  <c r="O31" i="37"/>
  <c r="G32" i="37"/>
  <c r="H32" i="37" s="1"/>
  <c r="J32" i="37"/>
  <c r="K32" i="37" s="1"/>
  <c r="L31" i="37"/>
  <c r="D32" i="37"/>
  <c r="E32" i="37" s="1"/>
  <c r="F30" i="37"/>
  <c r="B32" i="37" l="1"/>
  <c r="A33" i="37"/>
  <c r="C32" i="37"/>
  <c r="D33" i="37"/>
  <c r="I31" i="37"/>
  <c r="M33" i="37"/>
  <c r="N33" i="37" s="1"/>
  <c r="J33" i="37"/>
  <c r="K33" i="37" s="1"/>
  <c r="G33" i="37"/>
  <c r="H33" i="37" s="1"/>
  <c r="I32" i="37"/>
  <c r="B33" i="37" l="1"/>
  <c r="A34" i="37"/>
  <c r="C33" i="37"/>
  <c r="E33" i="37"/>
  <c r="G34" i="37"/>
  <c r="H34" i="37" s="1"/>
  <c r="M34" i="37"/>
  <c r="N34" i="37" s="1"/>
  <c r="O33" i="37"/>
  <c r="D34" i="37"/>
  <c r="E34" i="37" s="1"/>
  <c r="J34" i="37"/>
  <c r="K34" i="37" s="1"/>
  <c r="F32" i="37"/>
  <c r="I33" i="37"/>
  <c r="L32" i="37"/>
  <c r="O32" i="37"/>
  <c r="B34" i="37" l="1"/>
  <c r="A35" i="37"/>
  <c r="C34" i="37"/>
  <c r="D35" i="37"/>
  <c r="M35" i="37"/>
  <c r="N35" i="37" s="1"/>
  <c r="L33" i="37"/>
  <c r="J35" i="37"/>
  <c r="K35" i="37" s="1"/>
  <c r="F33" i="37"/>
  <c r="G35" i="37"/>
  <c r="H35" i="37" s="1"/>
  <c r="A36" i="37" l="1"/>
  <c r="B35" i="37"/>
  <c r="E35" i="37"/>
  <c r="F35" i="37" s="1"/>
  <c r="L34" i="37"/>
  <c r="D36" i="37"/>
  <c r="E36" i="37" s="1"/>
  <c r="O34" i="37"/>
  <c r="J36" i="37"/>
  <c r="K36" i="37" s="1"/>
  <c r="G36" i="37"/>
  <c r="H36" i="37" s="1"/>
  <c r="I35" i="37"/>
  <c r="I34" i="37"/>
  <c r="M36" i="37"/>
  <c r="N36" i="37" s="1"/>
  <c r="F34" i="37"/>
  <c r="C35" i="37" l="1"/>
  <c r="B36" i="37"/>
  <c r="C36" i="37" s="1"/>
  <c r="A37" i="37"/>
  <c r="G37" i="37"/>
  <c r="H37" i="37" s="1"/>
  <c r="I36" i="37"/>
  <c r="D37" i="37"/>
  <c r="M37" i="37"/>
  <c r="N37" i="37" s="1"/>
  <c r="O36" i="37"/>
  <c r="O35" i="37"/>
  <c r="L35" i="37"/>
  <c r="J37" i="37"/>
  <c r="K37" i="37" s="1"/>
  <c r="B37" i="37" l="1"/>
  <c r="A38" i="37"/>
  <c r="E37" i="37"/>
  <c r="F37" i="37" s="1"/>
  <c r="F36" i="37"/>
  <c r="J38" i="37"/>
  <c r="K38" i="37" s="1"/>
  <c r="L37" i="37"/>
  <c r="L36" i="37"/>
  <c r="D38" i="37"/>
  <c r="E38" i="37" s="1"/>
  <c r="M38" i="37"/>
  <c r="N38" i="37" s="1"/>
  <c r="O37" i="37"/>
  <c r="G38" i="37"/>
  <c r="H38" i="37" s="1"/>
  <c r="B38" i="37" l="1"/>
  <c r="A39" i="37"/>
  <c r="C37" i="37"/>
  <c r="C38" i="37"/>
  <c r="M39" i="37"/>
  <c r="N39" i="37" s="1"/>
  <c r="O38" i="37"/>
  <c r="D39" i="37"/>
  <c r="E39" i="37" s="1"/>
  <c r="F38" i="37"/>
  <c r="I37" i="37"/>
  <c r="G39" i="37"/>
  <c r="H39" i="37" s="1"/>
  <c r="I38" i="37"/>
  <c r="J39" i="37"/>
  <c r="K39" i="37" s="1"/>
  <c r="L38" i="37"/>
  <c r="A40" i="37" l="1"/>
  <c r="B39" i="37"/>
  <c r="C39" i="37"/>
  <c r="J40" i="37"/>
  <c r="K40" i="37" s="1"/>
  <c r="G40" i="37"/>
  <c r="H40" i="37" s="1"/>
  <c r="D40" i="37"/>
  <c r="E40" i="37" s="1"/>
  <c r="L39" i="37"/>
  <c r="M40" i="37"/>
  <c r="N40" i="37" s="1"/>
  <c r="O39" i="37"/>
  <c r="B40" i="37" l="1"/>
  <c r="C40" i="37" s="1"/>
  <c r="A41" i="37"/>
  <c r="M41" i="37"/>
  <c r="N41" i="37" s="1"/>
  <c r="I39" i="37"/>
  <c r="G41" i="37"/>
  <c r="H41" i="37" s="1"/>
  <c r="I40" i="37"/>
  <c r="D41" i="37"/>
  <c r="E41" i="37" s="1"/>
  <c r="F39" i="37"/>
  <c r="J41" i="37"/>
  <c r="K41" i="37" s="1"/>
  <c r="L40" i="37"/>
  <c r="A42" i="37" l="1"/>
  <c r="B41" i="37"/>
  <c r="G42" i="37"/>
  <c r="H42" i="37" s="1"/>
  <c r="I41" i="37"/>
  <c r="F40" i="37"/>
  <c r="J42" i="37"/>
  <c r="K42" i="37" s="1"/>
  <c r="L41" i="37"/>
  <c r="D42" i="37"/>
  <c r="E42" i="37" s="1"/>
  <c r="F41" i="37"/>
  <c r="O40" i="37"/>
  <c r="M42" i="37"/>
  <c r="N42" i="37" s="1"/>
  <c r="C41" i="37" l="1"/>
  <c r="B42" i="37"/>
  <c r="A43" i="37"/>
  <c r="J43" i="37"/>
  <c r="K43" i="37" s="1"/>
  <c r="D43" i="37"/>
  <c r="E43" i="37" s="1"/>
  <c r="O41" i="37"/>
  <c r="G43" i="37"/>
  <c r="H43" i="37" s="1"/>
  <c r="I42" i="37"/>
  <c r="M43" i="37"/>
  <c r="N43" i="37" s="1"/>
  <c r="O42" i="37"/>
  <c r="B43" i="37" l="1"/>
  <c r="A44" i="37"/>
  <c r="C43" i="37"/>
  <c r="C42" i="37"/>
  <c r="G44" i="37"/>
  <c r="H44" i="37" s="1"/>
  <c r="I43" i="37"/>
  <c r="M44" i="37"/>
  <c r="N44" i="37" s="1"/>
  <c r="O43" i="37"/>
  <c r="F42" i="37"/>
  <c r="L42" i="37"/>
  <c r="D44" i="37"/>
  <c r="E44" i="37" s="1"/>
  <c r="F43" i="37"/>
  <c r="J44" i="37"/>
  <c r="K44" i="37" s="1"/>
  <c r="B44" i="37" l="1"/>
  <c r="A45" i="37"/>
  <c r="C44" i="37"/>
  <c r="D45" i="37"/>
  <c r="E45" i="37" s="1"/>
  <c r="F44" i="37"/>
  <c r="J45" i="37"/>
  <c r="K45" i="37" s="1"/>
  <c r="L44" i="37"/>
  <c r="G45" i="37"/>
  <c r="H45" i="37" s="1"/>
  <c r="I44" i="37"/>
  <c r="L43" i="37"/>
  <c r="M45" i="37"/>
  <c r="N45" i="37" s="1"/>
  <c r="O44" i="37"/>
  <c r="B45" i="37" l="1"/>
  <c r="A46" i="37"/>
  <c r="C45" i="37"/>
  <c r="M46" i="37"/>
  <c r="N46" i="37" s="1"/>
  <c r="O45" i="37"/>
  <c r="G46" i="37"/>
  <c r="H46" i="37" s="1"/>
  <c r="I45" i="37"/>
  <c r="D46" i="37"/>
  <c r="E46" i="37" s="1"/>
  <c r="J46" i="37"/>
  <c r="K46" i="37" s="1"/>
  <c r="B46" i="37" l="1"/>
  <c r="C46" i="37" s="1"/>
  <c r="A47" i="37"/>
  <c r="F45" i="37"/>
  <c r="L45" i="37"/>
  <c r="G47" i="37"/>
  <c r="H47" i="37" s="1"/>
  <c r="I46" i="37"/>
  <c r="J47" i="37"/>
  <c r="K47" i="37" s="1"/>
  <c r="D47" i="37"/>
  <c r="E47" i="37" s="1"/>
  <c r="M47" i="37"/>
  <c r="N47" i="37" s="1"/>
  <c r="B47" i="37" l="1"/>
  <c r="C47" i="37" s="1"/>
  <c r="A48" i="37"/>
  <c r="D48" i="37"/>
  <c r="E48" i="37" s="1"/>
  <c r="J48" i="37"/>
  <c r="K48" i="37" s="1"/>
  <c r="L47" i="37"/>
  <c r="L46" i="37"/>
  <c r="M48" i="37"/>
  <c r="N48" i="37" s="1"/>
  <c r="O46" i="37"/>
  <c r="F46" i="37"/>
  <c r="G48" i="37"/>
  <c r="H48" i="37" s="1"/>
  <c r="B48" i="37" l="1"/>
  <c r="C48" i="37" s="1"/>
  <c r="A49" i="37"/>
  <c r="I47" i="37"/>
  <c r="D49" i="37"/>
  <c r="E49" i="37" s="1"/>
  <c r="J49" i="37"/>
  <c r="K49" i="37" s="1"/>
  <c r="L48" i="37"/>
  <c r="G49" i="37"/>
  <c r="H49" i="37" s="1"/>
  <c r="M49" i="37"/>
  <c r="N49" i="37" s="1"/>
  <c r="O47" i="37"/>
  <c r="F47" i="37"/>
  <c r="B49" i="37" l="1"/>
  <c r="C49" i="37" s="1"/>
  <c r="A50" i="37"/>
  <c r="J50" i="37"/>
  <c r="K50" i="37" s="1"/>
  <c r="L49" i="37"/>
  <c r="D50" i="37"/>
  <c r="E50" i="37" s="1"/>
  <c r="F49" i="37"/>
  <c r="G50" i="37"/>
  <c r="H50" i="37" s="1"/>
  <c r="O48" i="37"/>
  <c r="I48" i="37"/>
  <c r="M50" i="37"/>
  <c r="N50" i="37" s="1"/>
  <c r="F48" i="37"/>
  <c r="B50" i="37" l="1"/>
  <c r="A51" i="37"/>
  <c r="C50" i="37"/>
  <c r="M51" i="37"/>
  <c r="N51" i="37" s="1"/>
  <c r="G51" i="37"/>
  <c r="H51" i="37" s="1"/>
  <c r="J51" i="37"/>
  <c r="K51" i="37" s="1"/>
  <c r="L50" i="37"/>
  <c r="I49" i="37"/>
  <c r="D51" i="37"/>
  <c r="E51" i="37" s="1"/>
  <c r="O49" i="37"/>
  <c r="B51" i="37" l="1"/>
  <c r="A52" i="37"/>
  <c r="B52" i="37" s="1"/>
  <c r="C51" i="37"/>
  <c r="D52" i="37"/>
  <c r="E52" i="37" s="1"/>
  <c r="J52" i="37"/>
  <c r="K52" i="37" s="1"/>
  <c r="L51" i="37"/>
  <c r="M52" i="37"/>
  <c r="N52" i="37" s="1"/>
  <c r="O51" i="37"/>
  <c r="F50" i="37"/>
  <c r="G52" i="37"/>
  <c r="H52" i="37" s="1"/>
  <c r="I51" i="37"/>
  <c r="I50" i="37"/>
  <c r="O50" i="37"/>
  <c r="C52" i="37" l="1"/>
  <c r="AH3" i="37" s="1"/>
  <c r="J3" i="36" s="1"/>
  <c r="F52" i="37"/>
  <c r="F51" i="37"/>
  <c r="I52" i="37"/>
  <c r="O52" i="37"/>
  <c r="L52" i="37"/>
  <c r="AH6" i="37" l="1"/>
  <c r="J6" i="36" s="1"/>
  <c r="AH5" i="37"/>
  <c r="J5" i="36" s="1"/>
  <c r="AH4" i="37"/>
  <c r="AH13" i="37" l="1"/>
  <c r="J4" i="36"/>
  <c r="J13" i="36" l="1"/>
</calcChain>
</file>

<file path=xl/sharedStrings.xml><?xml version="1.0" encoding="utf-8"?>
<sst xmlns="http://schemas.openxmlformats.org/spreadsheetml/2006/main" count="231" uniqueCount="111">
  <si>
    <t>Read Me</t>
  </si>
  <si>
    <t>Detailed instructions for this GHG benefits estimation tool are available in:</t>
  </si>
  <si>
    <t>GHG Benefits Estimation Tool for Energy Efficiency and Fuel Switching Projects</t>
  </si>
  <si>
    <t>Project ID
(from box 13a in Form)</t>
  </si>
  <si>
    <t>Project Description</t>
  </si>
  <si>
    <t>Date Operational
(MM/DD/YY)</t>
  </si>
  <si>
    <t>Percentage of Project Costs Funded with Auction Proceeds
(%)</t>
  </si>
  <si>
    <t>Expected Project Lifetime
(years)</t>
  </si>
  <si>
    <t>Annual Energy Savings from Efficiency Measures (kWh/year)</t>
  </si>
  <si>
    <t>Annual Energy Savings from Efficiency Measures (therms/year)</t>
  </si>
  <si>
    <t>Energy Pricing
(Residential or Commercial)</t>
  </si>
  <si>
    <t xml:space="preserve"> Lifetime Energy Savings (kWh)</t>
  </si>
  <si>
    <t xml:space="preserve"> Lifetime Energy Savings (therms)</t>
  </si>
  <si>
    <r>
      <t>Estimated Annual GHG Emission Reductions Attributable to Proceeds Use in Data Year (MTCO</t>
    </r>
    <r>
      <rPr>
        <b/>
        <vertAlign val="subscript"/>
        <sz val="11"/>
        <color theme="1"/>
        <rFont val="Arial"/>
        <family val="2"/>
      </rPr>
      <t>2</t>
    </r>
    <r>
      <rPr>
        <b/>
        <sz val="11"/>
        <color theme="1"/>
        <rFont val="Arial"/>
        <family val="2"/>
      </rPr>
      <t>e)</t>
    </r>
  </si>
  <si>
    <r>
      <t>Estimated Lifetime GHG Emission Reductions Attributable to Proceeds Use in Data Year
(MTCO</t>
    </r>
    <r>
      <rPr>
        <b/>
        <vertAlign val="subscript"/>
        <sz val="11"/>
        <color theme="1"/>
        <rFont val="Arial"/>
        <family val="2"/>
      </rPr>
      <t>2</t>
    </r>
    <r>
      <rPr>
        <b/>
        <sz val="11"/>
        <color theme="1"/>
        <rFont val="Arial"/>
        <family val="2"/>
      </rPr>
      <t>e)</t>
    </r>
  </si>
  <si>
    <t>Estimated Annual Energy Cost Savings
($)</t>
  </si>
  <si>
    <t>Estimated Lifetime Energy Cost Savings
($)</t>
  </si>
  <si>
    <t>TOTAL</t>
  </si>
  <si>
    <t>GHG Benefits Estimation Tool for Renewable Energy Purchases</t>
  </si>
  <si>
    <t>Percentage of Renewable Energy Purchase Funded with Auction Proceeds
(%)</t>
  </si>
  <si>
    <t>Total Annual Generation Purchased from Renewable Energy Facility in Data Year (MWh)</t>
  </si>
  <si>
    <r>
      <t xml:space="preserve"> Estimated GHG Emission Reductions Attributable to Proceeds Use in Data Year
(MTCO</t>
    </r>
    <r>
      <rPr>
        <b/>
        <vertAlign val="subscript"/>
        <sz val="11"/>
        <color theme="1"/>
        <rFont val="Arial"/>
        <family val="2"/>
      </rPr>
      <t>2</t>
    </r>
    <r>
      <rPr>
        <b/>
        <sz val="11"/>
        <color theme="1"/>
        <rFont val="Arial"/>
        <family val="2"/>
      </rPr>
      <t xml:space="preserve">e) </t>
    </r>
  </si>
  <si>
    <t>GHG Benefits Estimation Tool for Renewable Energy Projects</t>
  </si>
  <si>
    <t>DC System Size
(MW)</t>
  </si>
  <si>
    <t>Percentage of Renewable Energy Project Funded with Auction Proceeds
(%)</t>
  </si>
  <si>
    <t>Expected Project Lifetime (years)</t>
  </si>
  <si>
    <r>
      <t>Annual Production
(MWh/year)</t>
    </r>
    <r>
      <rPr>
        <b/>
        <vertAlign val="superscript"/>
        <sz val="11"/>
        <color theme="1"/>
        <rFont val="Arial"/>
        <family val="2"/>
      </rPr>
      <t>a</t>
    </r>
  </si>
  <si>
    <t>Annual  Degradation Factor
(%)</t>
  </si>
  <si>
    <r>
      <t>Estimated Annual GHG Emissions Reductions Attributable to Proceeds Use in Data Year (MTCO</t>
    </r>
    <r>
      <rPr>
        <b/>
        <vertAlign val="subscript"/>
        <sz val="11"/>
        <color theme="1"/>
        <rFont val="Arial"/>
        <family val="2"/>
      </rPr>
      <t>2</t>
    </r>
    <r>
      <rPr>
        <b/>
        <sz val="11"/>
        <color theme="1"/>
        <rFont val="Arial"/>
        <family val="2"/>
      </rPr>
      <t>e)</t>
    </r>
  </si>
  <si>
    <t>GHG Benefits Estimation Tool for Energy Storage Projects</t>
  </si>
  <si>
    <t>Type of Energy Storage Project
(choose from dropdown list)</t>
  </si>
  <si>
    <t>Use of Energy Storage
(choose from dropdown list)</t>
  </si>
  <si>
    <t>Source(s) of Emission Factors Used in columns K and L</t>
  </si>
  <si>
    <t>Percentage of Energy Storage Project Funded with Auction Proceeds
(%)</t>
  </si>
  <si>
    <t>Expected Storage Project Lifetime (years)</t>
  </si>
  <si>
    <r>
      <t xml:space="preserve">Annual Amount of Electricity Dispatched from Storage Project </t>
    </r>
    <r>
      <rPr>
        <b/>
        <vertAlign val="superscript"/>
        <sz val="11"/>
        <color theme="1"/>
        <rFont val="Arial"/>
        <family val="2"/>
      </rPr>
      <t>a</t>
    </r>
    <r>
      <rPr>
        <b/>
        <sz val="11"/>
        <color theme="1"/>
        <rFont val="Arial"/>
        <family val="2"/>
      </rPr>
      <t xml:space="preserve">
(MWh/year)</t>
    </r>
  </si>
  <si>
    <r>
      <t>Emission Factor of Electricity Used to Charge Storage Project (MTCO</t>
    </r>
    <r>
      <rPr>
        <b/>
        <vertAlign val="subscript"/>
        <sz val="11"/>
        <color theme="1"/>
        <rFont val="Arial"/>
        <family val="2"/>
      </rPr>
      <t>2</t>
    </r>
    <r>
      <rPr>
        <b/>
        <sz val="11"/>
        <color theme="1"/>
        <rFont val="Arial"/>
        <family val="2"/>
      </rPr>
      <t>e/MWh)</t>
    </r>
  </si>
  <si>
    <r>
      <t xml:space="preserve">Emission Factor of Electricity Displaced by Using Stored Electricity </t>
    </r>
    <r>
      <rPr>
        <b/>
        <vertAlign val="superscript"/>
        <sz val="11"/>
        <color theme="1"/>
        <rFont val="Arial"/>
        <family val="2"/>
      </rPr>
      <t xml:space="preserve">b
</t>
    </r>
    <r>
      <rPr>
        <b/>
        <sz val="11"/>
        <color theme="1"/>
        <rFont val="Arial"/>
        <family val="2"/>
      </rPr>
      <t>(MTCO</t>
    </r>
    <r>
      <rPr>
        <b/>
        <vertAlign val="subscript"/>
        <sz val="11"/>
        <color theme="1"/>
        <rFont val="Arial"/>
        <family val="2"/>
      </rPr>
      <t>2</t>
    </r>
    <r>
      <rPr>
        <b/>
        <sz val="11"/>
        <color theme="1"/>
        <rFont val="Arial"/>
        <family val="2"/>
      </rPr>
      <t>e/MWh)</t>
    </r>
  </si>
  <si>
    <r>
      <rPr>
        <vertAlign val="superscript"/>
        <sz val="11"/>
        <color theme="1"/>
        <rFont val="Arial"/>
        <family val="2"/>
      </rPr>
      <t>a</t>
    </r>
    <r>
      <rPr>
        <sz val="11"/>
        <color theme="1"/>
        <rFont val="Arial"/>
        <family val="2"/>
      </rPr>
      <t xml:space="preserve"> Amount of electricity (MWh) expected to be dispatched from storage during the initial full year (i.e., the first full 365 days) of operation, not the total amount of electricity used to charge the storage device.</t>
    </r>
  </si>
  <si>
    <r>
      <rPr>
        <vertAlign val="superscript"/>
        <sz val="11"/>
        <color theme="1"/>
        <rFont val="Arial"/>
        <family val="2"/>
      </rPr>
      <t>b</t>
    </r>
    <r>
      <rPr>
        <sz val="11"/>
        <color theme="1"/>
        <rFont val="Arial"/>
        <family val="2"/>
      </rPr>
      <t xml:space="preserve"> If the stored electricity is dispatched during off-peak or mid-peak usage periods, then use an appropriate average emissions factor for that period. If dispatched during a peak usage period, then use the default emissions factor (0.428 MTCO</t>
    </r>
    <r>
      <rPr>
        <vertAlign val="subscript"/>
        <sz val="11"/>
        <color theme="1"/>
        <rFont val="Arial"/>
        <family val="2"/>
      </rPr>
      <t>2</t>
    </r>
    <r>
      <rPr>
        <sz val="11"/>
        <color theme="1"/>
        <rFont val="Arial"/>
        <family val="2"/>
      </rPr>
      <t xml:space="preserve">e/MWh) or explain in column D why a different emission factor is applicable. </t>
    </r>
  </si>
  <si>
    <t>GHG Benefits Estimation Tool for Energy Storage Purchases</t>
  </si>
  <si>
    <t>Source(s) of Emission Factors Used in columns G and H</t>
  </si>
  <si>
    <t>Percentage of Storage Purchases Funded with Auction Proceeds
(%)</t>
  </si>
  <si>
    <r>
      <t xml:space="preserve">Annual Amount of Electricity Purchased from Energy Storage </t>
    </r>
    <r>
      <rPr>
        <b/>
        <vertAlign val="superscript"/>
        <sz val="11"/>
        <color theme="1"/>
        <rFont val="Arial"/>
        <family val="2"/>
      </rPr>
      <t xml:space="preserve">a
</t>
    </r>
    <r>
      <rPr>
        <b/>
        <sz val="11"/>
        <color theme="1"/>
        <rFont val="Arial"/>
        <family val="2"/>
      </rPr>
      <t>(MWh)</t>
    </r>
  </si>
  <si>
    <r>
      <t xml:space="preserve"> Estimated Lifetime GHG Emission Reductions Attributable to Proceeds Use in Data Year
(MTCO</t>
    </r>
    <r>
      <rPr>
        <b/>
        <vertAlign val="subscript"/>
        <sz val="11"/>
        <color theme="1"/>
        <rFont val="Arial"/>
        <family val="2"/>
      </rPr>
      <t>2</t>
    </r>
    <r>
      <rPr>
        <b/>
        <sz val="11"/>
        <color theme="1"/>
        <rFont val="Arial"/>
        <family val="2"/>
      </rPr>
      <t xml:space="preserve">e) </t>
    </r>
  </si>
  <si>
    <r>
      <rPr>
        <vertAlign val="superscript"/>
        <sz val="11"/>
        <color theme="1"/>
        <rFont val="Arial"/>
        <family val="2"/>
      </rPr>
      <t>a</t>
    </r>
    <r>
      <rPr>
        <sz val="11"/>
        <color theme="1"/>
        <rFont val="Arial"/>
        <family val="2"/>
      </rPr>
      <t xml:space="preserve"> Amount of electricity (MWh) dispatched from storage during the data year, not the total amount of electricity used to charge the storage device.</t>
    </r>
  </si>
  <si>
    <r>
      <rPr>
        <vertAlign val="superscript"/>
        <sz val="11"/>
        <color theme="1"/>
        <rFont val="Arial"/>
        <family val="2"/>
      </rPr>
      <t>b</t>
    </r>
    <r>
      <rPr>
        <sz val="11"/>
        <color theme="1"/>
        <rFont val="Arial"/>
        <family val="2"/>
      </rPr>
      <t xml:space="preserve"> If the stored electricity is dispatched during off-peak or mid-peak usage periods, then use an appropriate average emissions factor for that period. If dispatched during a peak usage period, then use the default emissions factor (0.428 MTCO</t>
    </r>
    <r>
      <rPr>
        <vertAlign val="subscript"/>
        <sz val="11"/>
        <color theme="1"/>
        <rFont val="Arial"/>
        <family val="2"/>
      </rPr>
      <t>2</t>
    </r>
    <r>
      <rPr>
        <sz val="11"/>
        <color theme="1"/>
        <rFont val="Arial"/>
        <family val="2"/>
      </rPr>
      <t xml:space="preserve">e/MWh) or explain in Column D why a different emissions factor is applicable. </t>
    </r>
  </si>
  <si>
    <t>GHG Benefits Estimation Tool for Active Transportation Projects</t>
  </si>
  <si>
    <t>Description of Project</t>
  </si>
  <si>
    <r>
      <t>Lifetime GHG Emission Reduction Estimate from CCI Active Transporation Tool (MTCO</t>
    </r>
    <r>
      <rPr>
        <b/>
        <vertAlign val="subscript"/>
        <sz val="11"/>
        <color theme="1"/>
        <rFont val="Arial"/>
        <family val="2"/>
      </rPr>
      <t>2</t>
    </r>
    <r>
      <rPr>
        <b/>
        <sz val="11"/>
        <color theme="1"/>
        <rFont val="Arial"/>
        <family val="2"/>
      </rPr>
      <t>e)</t>
    </r>
  </si>
  <si>
    <r>
      <t xml:space="preserve"> Estimated Annual GHG Emission Reductions Attributable to Proceeds Use in Data Year
(MTCO</t>
    </r>
    <r>
      <rPr>
        <b/>
        <vertAlign val="subscript"/>
        <sz val="11"/>
        <color theme="1"/>
        <rFont val="Arial"/>
        <family val="2"/>
      </rPr>
      <t>2</t>
    </r>
    <r>
      <rPr>
        <b/>
        <sz val="11"/>
        <color theme="1"/>
        <rFont val="Arial"/>
        <family val="2"/>
      </rPr>
      <t xml:space="preserve">e) </t>
    </r>
  </si>
  <si>
    <t>Click here to access the California Climate Investments Strategic Growth Council Affordable Housing Sustainable Communities Calculator Tool (active transporation tab).</t>
  </si>
  <si>
    <t>Emission Factors and Rates for Use in GHG Benefits Estimation Tool</t>
  </si>
  <si>
    <t>Type</t>
  </si>
  <si>
    <t>Cost*</t>
  </si>
  <si>
    <t>Cost Unit</t>
  </si>
  <si>
    <t>Average Emission Factor**</t>
  </si>
  <si>
    <t>Emission Factor Unit</t>
  </si>
  <si>
    <t>High Heating Value  (MMBtu/scf)</t>
  </si>
  <si>
    <t>Retail Electricity - Residential</t>
  </si>
  <si>
    <t>$ per kWh</t>
  </si>
  <si>
    <r>
      <t>MTCO</t>
    </r>
    <r>
      <rPr>
        <vertAlign val="subscript"/>
        <sz val="11"/>
        <color rgb="FF000000"/>
        <rFont val="Arial"/>
        <family val="2"/>
      </rPr>
      <t>2</t>
    </r>
    <r>
      <rPr>
        <sz val="11"/>
        <color rgb="FF000000"/>
        <rFont val="Arial"/>
        <family val="2"/>
      </rPr>
      <t>e per kWh</t>
    </r>
  </si>
  <si>
    <t>Not applicable</t>
  </si>
  <si>
    <t>Retail Electricity - Commercial</t>
  </si>
  <si>
    <t>Retail Natural Gas - Residential</t>
  </si>
  <si>
    <t>$ per therm</t>
  </si>
  <si>
    <r>
      <t>MTCO</t>
    </r>
    <r>
      <rPr>
        <vertAlign val="subscript"/>
        <sz val="11"/>
        <color rgb="FF000000"/>
        <rFont val="Arial"/>
        <family val="2"/>
      </rPr>
      <t>2</t>
    </r>
    <r>
      <rPr>
        <sz val="11"/>
        <color rgb="FF000000"/>
        <rFont val="Arial"/>
        <family val="2"/>
      </rPr>
      <t>e per therm</t>
    </r>
  </si>
  <si>
    <t>Retail Natural Gas - Commercial</t>
  </si>
  <si>
    <t>** For the purposes of estimating Use of Allocated Allowance Value GHG benefits, CARB developed an average California grid electricity emission factor based on total in-state and imported electricity emissions divided by total generation.  Using this provided emission factor is optional.</t>
  </si>
  <si>
    <t>Equipment Degradation Rates</t>
  </si>
  <si>
    <t>Equipment</t>
  </si>
  <si>
    <t>Degradation Rate</t>
  </si>
  <si>
    <t>Solar Photovoltaic</t>
  </si>
  <si>
    <t>Energy Pricing</t>
  </si>
  <si>
    <t>Residential</t>
  </si>
  <si>
    <t>Commercial</t>
  </si>
  <si>
    <t xml:space="preserve">Type of Energy Storage </t>
  </si>
  <si>
    <t>Grid-connected storage</t>
  </si>
  <si>
    <t>Storage co-located with utility scale renewable generation; charged only with renewable electricity</t>
  </si>
  <si>
    <t>Storage co-located with utility scale renewable generation; charged with a mix of resources</t>
  </si>
  <si>
    <t>Behind-the-meter storage</t>
  </si>
  <si>
    <t>Behind-the-meter storage co-located with renewable generation; charged only with renewable electricity</t>
  </si>
  <si>
    <t>Behind-the-meter storage co-located with renewable generation; charged with a mix of resources</t>
  </si>
  <si>
    <t>Type of Use</t>
  </si>
  <si>
    <t>Energy Shifting</t>
  </si>
  <si>
    <t>Ancillary services</t>
  </si>
  <si>
    <t>Peak capacity (resource adequacy)</t>
  </si>
  <si>
    <t>Multiple</t>
  </si>
  <si>
    <t>Other</t>
  </si>
  <si>
    <t>Project #1</t>
  </si>
  <si>
    <t>Project #2</t>
  </si>
  <si>
    <t>Project #3</t>
  </si>
  <si>
    <t>Project #4</t>
  </si>
  <si>
    <t>Project #5</t>
  </si>
  <si>
    <t>Project #6</t>
  </si>
  <si>
    <t>Project #7</t>
  </si>
  <si>
    <t>Project #8</t>
  </si>
  <si>
    <t>Project #9</t>
  </si>
  <si>
    <t>Project #10</t>
  </si>
  <si>
    <t>Year</t>
  </si>
  <si>
    <t>Generation in Year
(MWh)</t>
  </si>
  <si>
    <t>Total Generation to Date (MWh)</t>
  </si>
  <si>
    <t>Total Generation
Over Project Lifetime (MWh)</t>
  </si>
  <si>
    <t>Description of Renewable Energy Purchased
(Include facility name and RPS ID)</t>
  </si>
  <si>
    <t>The GHG Benefits Estimation Tools Instructions</t>
  </si>
  <si>
    <r>
      <rPr>
        <vertAlign val="superscript"/>
        <sz val="11"/>
        <color theme="1"/>
        <rFont val="Arial"/>
        <family val="2"/>
      </rPr>
      <t>a</t>
    </r>
    <r>
      <rPr>
        <sz val="11"/>
        <color theme="1"/>
        <rFont val="Arial"/>
        <family val="2"/>
      </rPr>
      <t xml:space="preserve"> Amount of expected electricity generation (MWh) during the initial full year of operation.</t>
    </r>
  </si>
  <si>
    <t>Project Description
(Include facility name and RPS ID)</t>
  </si>
  <si>
    <t>* Based on 2022 U.S. Energy Information Administration data available at:  https://www.eia.gov/electricity/data/browser/ and  https://www.eia.gov/dnav/ng/ng_pri_sum_a_EPG0_PCS_DMcf_a.htm</t>
  </si>
  <si>
    <t>ISD-CCPEB (Rev. March 2024)</t>
  </si>
  <si>
    <t>Emissions data were obtained from the CARB GHG Inventory, last updated December 2023 for data year 2021. Available at: https://ww2.arb.ca.gov/sites/default/files/2023-12/ghg_inventory_scopingplan_sum_2000-21.pdf</t>
  </si>
  <si>
    <t>Generation data were obtained from the CEC Energy Almanac, California Electrical Energy Generation, last updated July 2023 for data year 2021. Available at: https://www.energy.ca.gov/data-reports/energy-almanac/california-electricity-data/california-electrical-energy-generation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</si>
</sst>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_(&quot;$&quot;* #,##0_);_(&quot;$&quot;* \(#,##0\);_(&quot;$&quot;* &quot;-&quot;??_);_(@_)"/>
    <numFmt numFmtId="165" formatCode="0.00000"/>
    <numFmt numFmtId="166" formatCode="&quot;$&quot;#,##0"/>
    <numFmt numFmtId="167" formatCode="_(* #,##0_);_(* \(#,##0\);_(* &quot;-&quot;??_);_(@_)"/>
    <numFmt numFmtId="168" formatCode="0.0%"/>
    <numFmt numFmtId="169" formatCode="[$-F800]dddd\,\ mmmm\ dd\,\ yyyy"/>
    <numFmt numFmtId="170" formatCode="m/d/yy;@"/>
    <numFmt numFmtId="171" formatCode="#,##0.0"/>
    <numFmt numFmtId="172" formatCode="0.0"/>
    <numFmt numFmtId="173" formatCode="#,##0.000_);\(#,##0.000\)"/>
    <numFmt numFmtId="174" formatCode="0.000"/>
    <numFmt numFmtId="175" formatCode="#,##0.0_);\(#,##0.0\)"/>
    <numFmt numFmtId="176" formatCode="0.000000"/>
  </numFmts>
  <fonts count="27"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2"/>
      <color theme="1"/>
      <name val="Arial"/>
      <family val="2"/>
    </font>
    <font>
      <sz val="12"/>
      <name val="Arial"/>
      <family val="2"/>
    </font>
    <font>
      <b/>
      <sz val="12"/>
      <color theme="1"/>
      <name val="Arial"/>
      <family val="2"/>
    </font>
    <font>
      <u/>
      <sz val="12"/>
      <color theme="10"/>
      <name val="Arial"/>
      <family val="2"/>
    </font>
    <font>
      <sz val="12"/>
      <color theme="1"/>
      <name val="Calibri"/>
      <family val="2"/>
      <scheme val="minor"/>
    </font>
    <font>
      <b/>
      <sz val="16"/>
      <color theme="1"/>
      <name val="Arial"/>
      <family val="2"/>
    </font>
    <font>
      <sz val="11"/>
      <color theme="1"/>
      <name val="Arial"/>
      <family val="2"/>
    </font>
    <font>
      <u/>
      <sz val="11"/>
      <color theme="10"/>
      <name val="Calibri"/>
      <family val="2"/>
    </font>
    <font>
      <sz val="10"/>
      <color theme="1"/>
      <name val="Arial"/>
      <family val="2"/>
    </font>
    <font>
      <b/>
      <sz val="16"/>
      <color theme="1"/>
      <name val="Avenir LT Std 45 Book"/>
      <family val="2"/>
    </font>
    <font>
      <sz val="11"/>
      <color theme="1"/>
      <name val="Avenir LT Std 45 Book"/>
      <family val="2"/>
    </font>
    <font>
      <b/>
      <sz val="11"/>
      <color theme="1"/>
      <name val="Arial"/>
      <family val="2"/>
    </font>
    <font>
      <b/>
      <vertAlign val="subscript"/>
      <sz val="11"/>
      <color theme="1"/>
      <name val="Arial"/>
      <family val="2"/>
    </font>
    <font>
      <sz val="11"/>
      <color rgb="FF000000"/>
      <name val="Arial"/>
      <family val="2"/>
    </font>
    <font>
      <vertAlign val="subscript"/>
      <sz val="11"/>
      <color rgb="FF000000"/>
      <name val="Arial"/>
      <family val="2"/>
    </font>
    <font>
      <b/>
      <sz val="12"/>
      <name val="Arial"/>
      <family val="2"/>
    </font>
    <font>
      <b/>
      <sz val="11"/>
      <color theme="1"/>
      <name val="Calibri"/>
      <family val="2"/>
      <scheme val="minor"/>
    </font>
    <font>
      <sz val="12"/>
      <color theme="8" tint="0.59999389629810485"/>
      <name val="Arial"/>
      <family val="2"/>
    </font>
    <font>
      <b/>
      <vertAlign val="superscript"/>
      <sz val="11"/>
      <color theme="1"/>
      <name val="Arial"/>
      <family val="2"/>
    </font>
    <font>
      <vertAlign val="superscript"/>
      <sz val="11"/>
      <color theme="1"/>
      <name val="Arial"/>
      <family val="2"/>
    </font>
    <font>
      <vertAlign val="subscript"/>
      <sz val="11"/>
      <color theme="1"/>
      <name val="Arial"/>
      <family val="2"/>
    </font>
    <font>
      <u/>
      <sz val="11"/>
      <color theme="10"/>
      <name val="Arial"/>
      <family val="2"/>
    </font>
    <font>
      <i/>
      <sz val="11"/>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A7A7"/>
        <bgColor indexed="64"/>
      </patternFill>
    </fill>
    <fill>
      <patternFill patternType="solid">
        <fgColor theme="0"/>
        <bgColor indexed="64"/>
      </patternFill>
    </fill>
    <fill>
      <patternFill patternType="solid">
        <fgColor rgb="FFFFFFFF"/>
        <bgColor indexed="64"/>
      </patternFill>
    </fill>
    <fill>
      <patternFill patternType="solid">
        <fgColor theme="8"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style="medium">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14">
    <xf numFmtId="0" fontId="0" fillId="0" borderId="0"/>
    <xf numFmtId="43" fontId="2" fillId="0" borderId="0" applyFont="0" applyFill="0" applyBorder="0" applyAlignment="0" applyProtection="0"/>
    <xf numFmtId="0" fontId="1" fillId="0" borderId="0"/>
    <xf numFmtId="0" fontId="3" fillId="0" borderId="0" applyNumberForma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0" fontId="2" fillId="0" borderId="0"/>
    <xf numFmtId="0" fontId="11" fillId="0" borderId="0" applyNumberFormat="0" applyFill="0" applyBorder="0" applyAlignment="0" applyProtection="0">
      <alignment vertical="top"/>
      <protection locked="0"/>
    </xf>
    <xf numFmtId="9" fontId="1" fillId="0" borderId="0" applyFont="0" applyFill="0" applyBorder="0" applyAlignment="0" applyProtection="0"/>
  </cellStyleXfs>
  <cellXfs count="302">
    <xf numFmtId="0" fontId="0" fillId="0" borderId="0" xfId="0"/>
    <xf numFmtId="0" fontId="5" fillId="0" borderId="0" xfId="0" applyFont="1"/>
    <xf numFmtId="0" fontId="5" fillId="0" borderId="0" xfId="0" applyFont="1" applyAlignment="1">
      <alignment horizontal="left"/>
    </xf>
    <xf numFmtId="0" fontId="6" fillId="0" borderId="0" xfId="0" applyFont="1"/>
    <xf numFmtId="0" fontId="4" fillId="0" borderId="0" xfId="0" applyFont="1" applyAlignment="1">
      <alignment vertical="top" wrapText="1"/>
    </xf>
    <xf numFmtId="0" fontId="8" fillId="0" borderId="0" xfId="0" applyFont="1"/>
    <xf numFmtId="0" fontId="7" fillId="0" borderId="0" xfId="3" applyFont="1" applyFill="1" applyBorder="1" applyAlignment="1">
      <alignment vertical="top" wrapText="1"/>
    </xf>
    <xf numFmtId="0" fontId="6" fillId="0" borderId="0" xfId="0" applyFont="1" applyAlignment="1">
      <alignment vertical="top"/>
    </xf>
    <xf numFmtId="166" fontId="0" fillId="0" borderId="0" xfId="0" applyNumberFormat="1"/>
    <xf numFmtId="166" fontId="6" fillId="0" borderId="0" xfId="0" applyNumberFormat="1" applyFont="1"/>
    <xf numFmtId="166" fontId="4" fillId="0" borderId="0" xfId="0" applyNumberFormat="1" applyFont="1" applyAlignment="1">
      <alignment vertical="top" wrapText="1"/>
    </xf>
    <xf numFmtId="166" fontId="7" fillId="0" borderId="0" xfId="3" applyNumberFormat="1" applyFont="1" applyFill="1" applyBorder="1" applyAlignment="1">
      <alignment vertical="top" wrapText="1"/>
    </xf>
    <xf numFmtId="166" fontId="6" fillId="0" borderId="0" xfId="0" applyNumberFormat="1" applyFont="1" applyAlignment="1">
      <alignment vertical="top"/>
    </xf>
    <xf numFmtId="166" fontId="5" fillId="0" borderId="0" xfId="0" applyNumberFormat="1" applyFont="1"/>
    <xf numFmtId="166" fontId="5" fillId="0" borderId="0" xfId="0" applyNumberFormat="1" applyFont="1" applyAlignment="1">
      <alignment horizontal="left"/>
    </xf>
    <xf numFmtId="166" fontId="8" fillId="0" borderId="0" xfId="0" applyNumberFormat="1" applyFont="1"/>
    <xf numFmtId="0" fontId="0" fillId="0" borderId="0" xfId="0" applyAlignment="1">
      <alignment horizontal="center" vertical="center"/>
    </xf>
    <xf numFmtId="0" fontId="12" fillId="0" borderId="0" xfId="0" applyFont="1"/>
    <xf numFmtId="165" fontId="10" fillId="0" borderId="0" xfId="0" applyNumberFormat="1" applyFont="1" applyAlignment="1">
      <alignment horizontal="center" vertical="center"/>
    </xf>
    <xf numFmtId="0" fontId="10" fillId="0" borderId="0" xfId="0" applyFont="1"/>
    <xf numFmtId="0" fontId="9" fillId="0" borderId="0" xfId="0" applyFont="1" applyAlignment="1">
      <alignment horizontal="center" vertical="center" wrapText="1"/>
    </xf>
    <xf numFmtId="0" fontId="14" fillId="0" borderId="0" xfId="0" applyFont="1"/>
    <xf numFmtId="0" fontId="13" fillId="0" borderId="0" xfId="0" applyFont="1" applyAlignment="1">
      <alignment horizontal="center" vertical="center"/>
    </xf>
    <xf numFmtId="0" fontId="9" fillId="0" borderId="0" xfId="0" applyFont="1" applyAlignment="1">
      <alignment vertical="center"/>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3" fontId="10" fillId="3" borderId="15" xfId="0" applyNumberFormat="1" applyFont="1" applyFill="1" applyBorder="1" applyAlignment="1">
      <alignment horizontal="center" vertical="center"/>
    </xf>
    <xf numFmtId="0" fontId="10" fillId="3" borderId="8" xfId="0" applyFont="1" applyFill="1" applyBorder="1" applyAlignment="1" applyProtection="1">
      <alignment horizontal="center" vertical="center" wrapText="1"/>
      <protection locked="0"/>
    </xf>
    <xf numFmtId="9" fontId="10" fillId="3" borderId="8" xfId="13"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wrapText="1"/>
      <protection locked="0"/>
    </xf>
    <xf numFmtId="0" fontId="15" fillId="2" borderId="17" xfId="0" applyFont="1" applyFill="1" applyBorder="1" applyAlignment="1">
      <alignment horizontal="center" vertical="center"/>
    </xf>
    <xf numFmtId="0" fontId="9" fillId="0" borderId="14" xfId="0" applyFont="1" applyBorder="1" applyAlignment="1">
      <alignment vertical="center"/>
    </xf>
    <xf numFmtId="0" fontId="15" fillId="4" borderId="17"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20" xfId="0" applyFont="1" applyFill="1" applyBorder="1" applyAlignment="1">
      <alignment horizontal="center" vertical="center" wrapText="1"/>
    </xf>
    <xf numFmtId="3" fontId="10" fillId="3" borderId="4" xfId="0" applyNumberFormat="1" applyFont="1" applyFill="1" applyBorder="1" applyAlignment="1" applyProtection="1">
      <alignment horizontal="center" vertical="center"/>
      <protection locked="0"/>
    </xf>
    <xf numFmtId="3" fontId="10" fillId="3" borderId="23" xfId="0" applyNumberFormat="1" applyFont="1" applyFill="1" applyBorder="1" applyAlignment="1" applyProtection="1">
      <alignment horizontal="center" vertical="center"/>
      <protection locked="0"/>
    </xf>
    <xf numFmtId="3" fontId="10" fillId="3" borderId="10" xfId="0" applyNumberFormat="1" applyFont="1" applyFill="1" applyBorder="1" applyAlignment="1">
      <alignment horizontal="center" vertical="center"/>
    </xf>
    <xf numFmtId="3" fontId="10" fillId="3" borderId="32" xfId="0" applyNumberFormat="1" applyFont="1" applyFill="1" applyBorder="1" applyAlignment="1" applyProtection="1">
      <alignment horizontal="center" vertical="center"/>
      <protection locked="0"/>
    </xf>
    <xf numFmtId="0" fontId="15" fillId="0" borderId="0" xfId="0" applyFont="1" applyAlignment="1">
      <alignment horizontal="center" vertical="center"/>
    </xf>
    <xf numFmtId="164" fontId="15" fillId="0" borderId="0" xfId="7" applyNumberFormat="1" applyFont="1" applyFill="1" applyBorder="1" applyAlignment="1">
      <alignment horizontal="center" vertical="center"/>
    </xf>
    <xf numFmtId="0" fontId="15" fillId="2" borderId="28" xfId="0" applyFont="1" applyFill="1" applyBorder="1" applyAlignment="1">
      <alignment horizontal="center" vertical="center"/>
    </xf>
    <xf numFmtId="49" fontId="9" fillId="0" borderId="0" xfId="0" applyNumberFormat="1" applyFont="1" applyAlignment="1">
      <alignment vertical="center"/>
    </xf>
    <xf numFmtId="0" fontId="10" fillId="3" borderId="4"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3" borderId="31" xfId="0" applyFont="1" applyFill="1" applyBorder="1" applyAlignment="1" applyProtection="1">
      <alignment horizontal="center" vertical="center"/>
      <protection locked="0"/>
    </xf>
    <xf numFmtId="0" fontId="10" fillId="0" borderId="0" xfId="0" applyFont="1" applyAlignment="1">
      <alignment horizontal="center" vertical="center"/>
    </xf>
    <xf numFmtId="0" fontId="9" fillId="0" borderId="0" xfId="0" applyFont="1" applyAlignment="1">
      <alignment horizontal="left" vertical="center"/>
    </xf>
    <xf numFmtId="0" fontId="9" fillId="0" borderId="14" xfId="0" applyFont="1" applyBorder="1" applyAlignment="1">
      <alignment horizontal="left" vertical="center"/>
    </xf>
    <xf numFmtId="0" fontId="15" fillId="2" borderId="22" xfId="0" applyFont="1" applyFill="1" applyBorder="1" applyAlignment="1">
      <alignment horizontal="center" vertical="center" wrapText="1"/>
    </xf>
    <xf numFmtId="0" fontId="15" fillId="2" borderId="18" xfId="0" applyFont="1" applyFill="1" applyBorder="1" applyAlignment="1">
      <alignment horizontal="center" vertical="center" wrapText="1"/>
    </xf>
    <xf numFmtId="170" fontId="10" fillId="3" borderId="1" xfId="0" applyNumberFormat="1" applyFont="1" applyFill="1" applyBorder="1" applyAlignment="1" applyProtection="1">
      <alignment horizontal="center" vertical="center"/>
      <protection locked="0"/>
    </xf>
    <xf numFmtId="9" fontId="10" fillId="3" borderId="27" xfId="13" applyFont="1" applyFill="1" applyBorder="1" applyAlignment="1" applyProtection="1">
      <alignment horizontal="center" vertical="center"/>
      <protection locked="0"/>
    </xf>
    <xf numFmtId="171" fontId="10" fillId="3" borderId="23" xfId="0" applyNumberFormat="1" applyFont="1" applyFill="1" applyBorder="1" applyAlignment="1" applyProtection="1">
      <alignment horizontal="center" vertical="center"/>
      <protection locked="0"/>
    </xf>
    <xf numFmtId="171" fontId="10" fillId="3" borderId="16" xfId="0" applyNumberFormat="1" applyFont="1" applyFill="1" applyBorder="1" applyAlignment="1" applyProtection="1">
      <alignment horizontal="center" vertical="center"/>
      <protection locked="0"/>
    </xf>
    <xf numFmtId="170" fontId="10" fillId="3" borderId="11" xfId="0" applyNumberFormat="1" applyFont="1" applyFill="1" applyBorder="1" applyAlignment="1" applyProtection="1">
      <alignment horizontal="center" vertical="center"/>
      <protection locked="0"/>
    </xf>
    <xf numFmtId="171" fontId="10" fillId="3" borderId="32" xfId="0" applyNumberFormat="1" applyFont="1" applyFill="1" applyBorder="1" applyAlignment="1" applyProtection="1">
      <alignment horizontal="center" vertical="center"/>
      <protection locked="0"/>
    </xf>
    <xf numFmtId="171" fontId="10" fillId="3" borderId="29" xfId="0" applyNumberFormat="1" applyFont="1" applyFill="1" applyBorder="1" applyAlignment="1" applyProtection="1">
      <alignment horizontal="center" vertical="center"/>
      <protection locked="0"/>
    </xf>
    <xf numFmtId="166" fontId="10" fillId="0" borderId="0" xfId="0" applyNumberFormat="1" applyFont="1"/>
    <xf numFmtId="37" fontId="10" fillId="0" borderId="0" xfId="0" applyNumberFormat="1" applyFont="1"/>
    <xf numFmtId="3" fontId="10" fillId="3" borderId="30" xfId="0" applyNumberFormat="1" applyFont="1" applyFill="1" applyBorder="1" applyAlignment="1" applyProtection="1">
      <alignment horizontal="center" vertical="center"/>
      <protection locked="0"/>
    </xf>
    <xf numFmtId="3" fontId="10" fillId="3" borderId="2" xfId="0" applyNumberFormat="1" applyFont="1" applyFill="1" applyBorder="1" applyAlignment="1" applyProtection="1">
      <alignment horizontal="center" vertical="center"/>
      <protection locked="0"/>
    </xf>
    <xf numFmtId="3" fontId="10" fillId="3" borderId="40" xfId="0" applyNumberFormat="1" applyFont="1" applyFill="1" applyBorder="1" applyAlignment="1" applyProtection="1">
      <alignment horizontal="center" vertical="center"/>
      <protection locked="0"/>
    </xf>
    <xf numFmtId="3" fontId="10" fillId="3" borderId="12" xfId="0" applyNumberFormat="1" applyFont="1" applyFill="1" applyBorder="1" applyAlignment="1" applyProtection="1">
      <alignment horizontal="center" vertical="center"/>
      <protection locked="0"/>
    </xf>
    <xf numFmtId="0" fontId="15" fillId="2" borderId="18" xfId="0" applyFont="1" applyFill="1" applyBorder="1" applyAlignment="1">
      <alignment horizontal="center" vertical="center"/>
    </xf>
    <xf numFmtId="0" fontId="17" fillId="8" borderId="15" xfId="0" applyFont="1" applyFill="1" applyBorder="1" applyAlignment="1">
      <alignment vertical="center" wrapText="1"/>
    </xf>
    <xf numFmtId="0" fontId="17" fillId="8" borderId="8" xfId="0" applyFont="1" applyFill="1" applyBorder="1" applyAlignment="1">
      <alignment horizontal="center" vertical="center"/>
    </xf>
    <xf numFmtId="0" fontId="17" fillId="8" borderId="16" xfId="0" applyFont="1" applyFill="1" applyBorder="1" applyAlignment="1">
      <alignment horizontal="center" vertical="center"/>
    </xf>
    <xf numFmtId="0" fontId="17" fillId="8" borderId="6" xfId="0" applyFont="1" applyFill="1" applyBorder="1" applyAlignment="1">
      <alignment vertical="center" wrapText="1"/>
    </xf>
    <xf numFmtId="0" fontId="17" fillId="8" borderId="1" xfId="0" applyFont="1" applyFill="1" applyBorder="1" applyAlignment="1">
      <alignment horizontal="center" vertical="center"/>
    </xf>
    <xf numFmtId="0" fontId="17" fillId="8" borderId="7" xfId="0" applyFont="1" applyFill="1" applyBorder="1" applyAlignment="1">
      <alignment horizontal="center" vertical="center"/>
    </xf>
    <xf numFmtId="2" fontId="17" fillId="8" borderId="1" xfId="0" applyNumberFormat="1" applyFont="1" applyFill="1" applyBorder="1" applyAlignment="1">
      <alignment horizontal="center" vertical="center"/>
    </xf>
    <xf numFmtId="0" fontId="17" fillId="8" borderId="10" xfId="0" applyFont="1" applyFill="1" applyBorder="1" applyAlignment="1">
      <alignment vertical="center" wrapText="1"/>
    </xf>
    <xf numFmtId="0" fontId="17" fillId="8" borderId="11" xfId="0" applyFont="1" applyFill="1" applyBorder="1" applyAlignment="1">
      <alignment horizontal="center" vertical="center"/>
    </xf>
    <xf numFmtId="0" fontId="17" fillId="8" borderId="13" xfId="0" applyFont="1" applyFill="1" applyBorder="1" applyAlignment="1">
      <alignment horizontal="center" vertical="center"/>
    </xf>
    <xf numFmtId="2" fontId="10" fillId="0" borderId="0" xfId="0" applyNumberFormat="1" applyFont="1" applyAlignment="1">
      <alignment horizontal="center" vertical="center"/>
    </xf>
    <xf numFmtId="3" fontId="10" fillId="3" borderId="1" xfId="0" applyNumberFormat="1" applyFont="1" applyFill="1" applyBorder="1" applyAlignment="1" applyProtection="1">
      <alignment horizontal="center" vertical="center"/>
      <protection locked="0"/>
    </xf>
    <xf numFmtId="0" fontId="17" fillId="0" borderId="0" xfId="0" applyFont="1"/>
    <xf numFmtId="0" fontId="4" fillId="5" borderId="6" xfId="0" applyFont="1" applyFill="1" applyBorder="1" applyAlignment="1">
      <alignment horizontal="center"/>
    </xf>
    <xf numFmtId="43" fontId="4" fillId="5" borderId="7" xfId="9" applyFont="1" applyFill="1" applyBorder="1"/>
    <xf numFmtId="0" fontId="4" fillId="0" borderId="6" xfId="0" applyFont="1" applyBorder="1" applyAlignment="1">
      <alignment horizontal="center"/>
    </xf>
    <xf numFmtId="43" fontId="4" fillId="0" borderId="7" xfId="9" applyFont="1" applyBorder="1"/>
    <xf numFmtId="0" fontId="19" fillId="2" borderId="28" xfId="0" applyFont="1" applyFill="1" applyBorder="1" applyAlignment="1">
      <alignment horizontal="center"/>
    </xf>
    <xf numFmtId="43" fontId="19" fillId="2" borderId="29" xfId="0" applyNumberFormat="1" applyFont="1" applyFill="1" applyBorder="1"/>
    <xf numFmtId="0" fontId="0" fillId="7" borderId="0" xfId="0" applyFill="1"/>
    <xf numFmtId="169" fontId="10" fillId="3" borderId="1" xfId="0" applyNumberFormat="1" applyFont="1" applyFill="1" applyBorder="1" applyAlignment="1" applyProtection="1">
      <alignment horizontal="center" vertical="center"/>
      <protection locked="0"/>
    </xf>
    <xf numFmtId="9" fontId="10" fillId="3" borderId="1" xfId="13" applyFont="1" applyFill="1" applyBorder="1" applyAlignment="1" applyProtection="1">
      <alignment horizontal="center" vertical="center"/>
      <protection locked="0"/>
    </xf>
    <xf numFmtId="0" fontId="15" fillId="4" borderId="42" xfId="0" applyFont="1" applyFill="1" applyBorder="1" applyAlignment="1">
      <alignment horizontal="center" vertical="center" wrapText="1"/>
    </xf>
    <xf numFmtId="0" fontId="15" fillId="4" borderId="33" xfId="0" applyFont="1" applyFill="1" applyBorder="1" applyAlignment="1">
      <alignment horizontal="center" vertical="center" wrapText="1"/>
    </xf>
    <xf numFmtId="9" fontId="10" fillId="3" borderId="4" xfId="13" applyFont="1" applyFill="1" applyBorder="1" applyAlignment="1" applyProtection="1">
      <alignment horizontal="center" vertical="center"/>
      <protection locked="0"/>
    </xf>
    <xf numFmtId="3" fontId="10" fillId="3" borderId="11" xfId="0" applyNumberFormat="1" applyFont="1" applyFill="1" applyBorder="1" applyAlignment="1" applyProtection="1">
      <alignment horizontal="center" vertical="center"/>
      <protection locked="0"/>
    </xf>
    <xf numFmtId="169" fontId="10" fillId="3" borderId="11" xfId="0" applyNumberFormat="1" applyFont="1" applyFill="1" applyBorder="1" applyAlignment="1" applyProtection="1">
      <alignment horizontal="center" vertical="center"/>
      <protection locked="0"/>
    </xf>
    <xf numFmtId="9" fontId="10" fillId="3" borderId="11" xfId="13" applyFont="1" applyFill="1" applyBorder="1" applyAlignment="1" applyProtection="1">
      <alignment horizontal="center" vertical="center"/>
      <protection locked="0"/>
    </xf>
    <xf numFmtId="0" fontId="10" fillId="5" borderId="8" xfId="0" applyFont="1" applyFill="1" applyBorder="1"/>
    <xf numFmtId="0" fontId="10" fillId="7" borderId="8" xfId="0" applyFont="1" applyFill="1" applyBorder="1"/>
    <xf numFmtId="0" fontId="10" fillId="5" borderId="1" xfId="0" applyFont="1" applyFill="1" applyBorder="1"/>
    <xf numFmtId="0" fontId="10" fillId="7" borderId="1" xfId="0" applyFont="1" applyFill="1" applyBorder="1"/>
    <xf numFmtId="0" fontId="10" fillId="0" borderId="10" xfId="0" applyFont="1" applyBorder="1" applyAlignment="1">
      <alignment horizontal="center"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0" borderId="26" xfId="0" applyFont="1" applyBorder="1" applyAlignment="1">
      <alignment horizontal="center" vertical="center"/>
    </xf>
    <xf numFmtId="0" fontId="10" fillId="0" borderId="13" xfId="0" applyFont="1" applyBorder="1" applyAlignment="1">
      <alignment horizontal="center" vertical="center" wrapText="1"/>
    </xf>
    <xf numFmtId="0" fontId="10" fillId="7" borderId="10" xfId="0" applyFont="1" applyFill="1" applyBorder="1" applyAlignment="1">
      <alignment horizontal="center" vertical="center"/>
    </xf>
    <xf numFmtId="0" fontId="10" fillId="7" borderId="11"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0" borderId="15" xfId="0" applyFont="1" applyBorder="1" applyAlignment="1">
      <alignment horizontal="center" vertical="center"/>
    </xf>
    <xf numFmtId="167" fontId="10" fillId="0" borderId="8" xfId="9" applyNumberFormat="1" applyFont="1" applyBorder="1"/>
    <xf numFmtId="167" fontId="10" fillId="0" borderId="23" xfId="9" applyNumberFormat="1" applyFont="1" applyBorder="1"/>
    <xf numFmtId="0" fontId="10" fillId="5" borderId="15" xfId="0" applyFont="1" applyFill="1" applyBorder="1" applyAlignment="1">
      <alignment horizontal="center" vertical="center"/>
    </xf>
    <xf numFmtId="167" fontId="10" fillId="5" borderId="8" xfId="9" applyNumberFormat="1" applyFont="1" applyFill="1" applyBorder="1"/>
    <xf numFmtId="167" fontId="10" fillId="5" borderId="16" xfId="9" applyNumberFormat="1" applyFont="1" applyFill="1" applyBorder="1"/>
    <xf numFmtId="0" fontId="10" fillId="0" borderId="27" xfId="0" applyFont="1" applyBorder="1" applyAlignment="1">
      <alignment horizontal="center" vertical="center"/>
    </xf>
    <xf numFmtId="167" fontId="10" fillId="7" borderId="8" xfId="9" applyNumberFormat="1" applyFont="1" applyFill="1" applyBorder="1"/>
    <xf numFmtId="0" fontId="10" fillId="0" borderId="6" xfId="0" applyFont="1" applyBorder="1" applyAlignment="1">
      <alignment horizontal="center" vertical="center"/>
    </xf>
    <xf numFmtId="167" fontId="10" fillId="0" borderId="1" xfId="9" applyNumberFormat="1" applyFont="1" applyBorder="1"/>
    <xf numFmtId="167" fontId="10" fillId="0" borderId="2" xfId="9" applyNumberFormat="1" applyFont="1" applyBorder="1"/>
    <xf numFmtId="0" fontId="10" fillId="5" borderId="6" xfId="0" applyFont="1" applyFill="1" applyBorder="1" applyAlignment="1">
      <alignment horizontal="center" vertical="center"/>
    </xf>
    <xf numFmtId="167" fontId="10" fillId="5" borderId="1" xfId="9" applyNumberFormat="1" applyFont="1" applyFill="1" applyBorder="1"/>
    <xf numFmtId="167" fontId="10" fillId="5" borderId="7" xfId="9" applyNumberFormat="1" applyFont="1" applyFill="1" applyBorder="1"/>
    <xf numFmtId="0" fontId="10" fillId="0" borderId="25" xfId="0" applyFont="1" applyBorder="1" applyAlignment="1">
      <alignment horizontal="center" vertical="center"/>
    </xf>
    <xf numFmtId="167" fontId="10" fillId="7" borderId="1" xfId="9" applyNumberFormat="1" applyFont="1" applyFill="1" applyBorder="1"/>
    <xf numFmtId="167" fontId="10" fillId="0" borderId="11" xfId="9" applyNumberFormat="1" applyFont="1" applyBorder="1"/>
    <xf numFmtId="167" fontId="10" fillId="0" borderId="12" xfId="9" applyNumberFormat="1" applyFont="1" applyBorder="1"/>
    <xf numFmtId="167" fontId="10" fillId="5" borderId="11" xfId="9" applyNumberFormat="1" applyFont="1" applyFill="1" applyBorder="1"/>
    <xf numFmtId="167" fontId="10" fillId="5" borderId="13" xfId="9" applyNumberFormat="1" applyFont="1" applyFill="1" applyBorder="1"/>
    <xf numFmtId="3" fontId="10" fillId="3" borderId="3" xfId="0" applyNumberFormat="1" applyFont="1" applyFill="1" applyBorder="1" applyAlignment="1" applyProtection="1">
      <alignment horizontal="center" vertical="center"/>
      <protection locked="0"/>
    </xf>
    <xf numFmtId="3" fontId="10" fillId="3" borderId="6" xfId="0" applyNumberFormat="1" applyFont="1" applyFill="1" applyBorder="1" applyAlignment="1" applyProtection="1">
      <alignment horizontal="center" vertical="center"/>
      <protection locked="0"/>
    </xf>
    <xf numFmtId="3" fontId="10" fillId="3" borderId="10" xfId="0" applyNumberFormat="1" applyFont="1" applyFill="1" applyBorder="1" applyAlignment="1" applyProtection="1">
      <alignment horizontal="center" vertical="center"/>
      <protection locked="0"/>
    </xf>
    <xf numFmtId="9" fontId="10" fillId="3" borderId="31" xfId="13" applyFont="1" applyFill="1" applyBorder="1" applyAlignment="1" applyProtection="1">
      <alignment horizontal="center" vertical="center"/>
      <protection locked="0"/>
    </xf>
    <xf numFmtId="166" fontId="15" fillId="4" borderId="18" xfId="0" applyNumberFormat="1" applyFont="1" applyFill="1" applyBorder="1" applyAlignment="1">
      <alignment horizontal="center" vertical="center" wrapText="1"/>
    </xf>
    <xf numFmtId="9" fontId="10" fillId="3" borderId="38" xfId="13" applyFont="1" applyFill="1" applyBorder="1" applyAlignment="1" applyProtection="1">
      <alignment horizontal="center" vertical="center"/>
      <protection locked="0"/>
    </xf>
    <xf numFmtId="0" fontId="15" fillId="2" borderId="41" xfId="0" applyFont="1" applyFill="1" applyBorder="1" applyAlignment="1">
      <alignment horizontal="center" vertical="center"/>
    </xf>
    <xf numFmtId="0" fontId="10" fillId="0" borderId="0" xfId="0" applyFont="1" applyAlignment="1">
      <alignment vertical="center"/>
    </xf>
    <xf numFmtId="0" fontId="15" fillId="0" borderId="0" xfId="0" applyFont="1" applyAlignment="1">
      <alignment horizontal="left" vertical="center"/>
    </xf>
    <xf numFmtId="0" fontId="10" fillId="0" borderId="0" xfId="0" applyFont="1" applyAlignment="1">
      <alignment horizontal="left" vertical="center"/>
    </xf>
    <xf numFmtId="0" fontId="6" fillId="0" borderId="0" xfId="0" applyFont="1" applyAlignment="1">
      <alignment horizontal="left" vertical="center"/>
    </xf>
    <xf numFmtId="0" fontId="15" fillId="2" borderId="3" xfId="0" applyFont="1" applyFill="1" applyBorder="1" applyAlignment="1">
      <alignment horizontal="center" vertical="center"/>
    </xf>
    <xf numFmtId="0" fontId="15" fillId="2" borderId="5" xfId="0" applyFont="1" applyFill="1" applyBorder="1" applyAlignment="1">
      <alignment horizontal="center" vertical="center"/>
    </xf>
    <xf numFmtId="0" fontId="10" fillId="7" borderId="10" xfId="0" applyFont="1" applyFill="1" applyBorder="1" applyAlignment="1">
      <alignment vertical="center" wrapText="1"/>
    </xf>
    <xf numFmtId="10" fontId="10" fillId="7" borderId="13" xfId="0" applyNumberFormat="1" applyFont="1" applyFill="1" applyBorder="1" applyAlignment="1">
      <alignment horizontal="center" vertical="center"/>
    </xf>
    <xf numFmtId="0" fontId="10" fillId="0" borderId="36" xfId="0" applyFont="1" applyBorder="1" applyAlignment="1">
      <alignment horizontal="left" vertical="center"/>
    </xf>
    <xf numFmtId="0" fontId="10" fillId="0" borderId="35" xfId="0" applyFont="1" applyBorder="1" applyAlignment="1">
      <alignment horizontal="left" vertical="center"/>
    </xf>
    <xf numFmtId="0" fontId="17" fillId="0" borderId="0" xfId="0" applyFont="1" applyAlignment="1">
      <alignment vertical="center"/>
    </xf>
    <xf numFmtId="3" fontId="10" fillId="2" borderId="25"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xf>
    <xf numFmtId="3" fontId="10" fillId="2" borderId="26" xfId="0" applyNumberFormat="1" applyFont="1" applyFill="1" applyBorder="1" applyAlignment="1">
      <alignment horizontal="center" vertical="center"/>
    </xf>
    <xf numFmtId="3" fontId="10" fillId="2" borderId="11" xfId="0" applyNumberFormat="1" applyFont="1" applyFill="1" applyBorder="1" applyAlignment="1">
      <alignment horizontal="center" vertical="center"/>
    </xf>
    <xf numFmtId="170" fontId="10" fillId="3" borderId="8" xfId="0" applyNumberFormat="1" applyFont="1" applyFill="1" applyBorder="1" applyAlignment="1" applyProtection="1">
      <alignment horizontal="center" vertical="center"/>
      <protection locked="0"/>
    </xf>
    <xf numFmtId="3" fontId="10" fillId="2" borderId="27" xfId="0" applyNumberFormat="1" applyFont="1" applyFill="1" applyBorder="1" applyAlignment="1">
      <alignment horizontal="center" vertical="center"/>
    </xf>
    <xf numFmtId="3" fontId="10" fillId="2" borderId="8" xfId="0" applyNumberFormat="1" applyFont="1" applyFill="1" applyBorder="1" applyAlignment="1">
      <alignment horizontal="center" vertical="center"/>
    </xf>
    <xf numFmtId="3" fontId="15" fillId="2" borderId="18" xfId="0" applyNumberFormat="1" applyFont="1" applyFill="1" applyBorder="1" applyAlignment="1">
      <alignment horizontal="center" vertical="center"/>
    </xf>
    <xf numFmtId="0" fontId="15" fillId="4"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4" borderId="44" xfId="0" applyFont="1" applyFill="1" applyBorder="1" applyAlignment="1">
      <alignment horizontal="center" vertical="center" wrapText="1"/>
    </xf>
    <xf numFmtId="14" fontId="10" fillId="3" borderId="8" xfId="0" applyNumberFormat="1" applyFont="1" applyFill="1" applyBorder="1" applyAlignment="1" applyProtection="1">
      <alignment horizontal="center" vertical="center" wrapText="1"/>
      <protection locked="0"/>
    </xf>
    <xf numFmtId="172" fontId="10" fillId="3" borderId="8" xfId="0" applyNumberFormat="1" applyFont="1" applyFill="1" applyBorder="1" applyAlignment="1" applyProtection="1">
      <alignment horizontal="center" vertical="center" wrapText="1"/>
      <protection locked="0"/>
    </xf>
    <xf numFmtId="172" fontId="10" fillId="3" borderId="11" xfId="0" applyNumberFormat="1" applyFont="1" applyFill="1" applyBorder="1" applyAlignment="1" applyProtection="1">
      <alignment horizontal="center" vertical="center" wrapText="1"/>
      <protection locked="0"/>
    </xf>
    <xf numFmtId="172" fontId="10" fillId="3" borderId="1" xfId="0" applyNumberFormat="1" applyFont="1" applyFill="1" applyBorder="1" applyAlignment="1" applyProtection="1">
      <alignment horizontal="center" vertical="center"/>
      <protection locked="0"/>
    </xf>
    <xf numFmtId="172" fontId="10" fillId="3" borderId="11" xfId="0" applyNumberFormat="1" applyFont="1" applyFill="1" applyBorder="1" applyAlignment="1" applyProtection="1">
      <alignment horizontal="center" vertical="center"/>
      <protection locked="0"/>
    </xf>
    <xf numFmtId="37" fontId="10" fillId="3" borderId="5" xfId="9" applyNumberFormat="1" applyFont="1" applyFill="1" applyBorder="1" applyAlignment="1" applyProtection="1">
      <alignment horizontal="center" vertical="center"/>
      <protection locked="0"/>
    </xf>
    <xf numFmtId="37" fontId="10" fillId="3" borderId="16" xfId="9" applyNumberFormat="1" applyFont="1" applyFill="1" applyBorder="1" applyAlignment="1" applyProtection="1">
      <alignment horizontal="center" vertical="center"/>
      <protection locked="0"/>
    </xf>
    <xf numFmtId="37" fontId="10" fillId="3" borderId="29" xfId="9" applyNumberFormat="1" applyFont="1" applyFill="1" applyBorder="1" applyAlignment="1" applyProtection="1">
      <alignment horizontal="center" vertical="center"/>
      <protection locked="0"/>
    </xf>
    <xf numFmtId="0" fontId="15" fillId="6" borderId="34" xfId="0" applyFont="1" applyFill="1" applyBorder="1" applyAlignment="1">
      <alignment horizontal="center" vertical="center" wrapText="1"/>
    </xf>
    <xf numFmtId="0" fontId="15" fillId="6" borderId="20" xfId="0" applyFont="1" applyFill="1" applyBorder="1" applyAlignment="1">
      <alignment horizontal="center" vertical="center" wrapText="1"/>
    </xf>
    <xf numFmtId="0" fontId="15" fillId="6" borderId="41" xfId="0" applyFont="1" applyFill="1" applyBorder="1" applyAlignment="1">
      <alignment horizontal="center" vertical="center" wrapText="1"/>
    </xf>
    <xf numFmtId="4" fontId="15" fillId="2" borderId="38" xfId="9" applyNumberFormat="1" applyFont="1" applyFill="1" applyBorder="1" applyAlignment="1">
      <alignment horizontal="center" vertical="center"/>
    </xf>
    <xf numFmtId="49" fontId="10" fillId="3" borderId="25" xfId="0" applyNumberFormat="1" applyFont="1" applyFill="1" applyBorder="1" applyAlignment="1">
      <alignment horizontal="center" vertical="center"/>
    </xf>
    <xf numFmtId="49" fontId="10" fillId="3" borderId="26" xfId="0" applyNumberFormat="1" applyFont="1" applyFill="1" applyBorder="1" applyAlignment="1">
      <alignment horizontal="center" vertical="center"/>
    </xf>
    <xf numFmtId="3" fontId="10" fillId="3" borderId="1" xfId="0" applyNumberFormat="1" applyFont="1" applyFill="1" applyBorder="1" applyAlignment="1">
      <alignment horizontal="center" vertical="center"/>
    </xf>
    <xf numFmtId="3" fontId="10" fillId="3" borderId="8" xfId="0" applyNumberFormat="1" applyFont="1" applyFill="1" applyBorder="1" applyAlignment="1">
      <alignment horizontal="center" vertical="center"/>
    </xf>
    <xf numFmtId="3" fontId="10" fillId="3" borderId="11" xfId="0" applyNumberFormat="1" applyFont="1" applyFill="1" applyBorder="1" applyAlignment="1">
      <alignment horizontal="center" vertical="center"/>
    </xf>
    <xf numFmtId="164" fontId="15" fillId="2" borderId="18" xfId="7" applyNumberFormat="1" applyFont="1" applyFill="1" applyBorder="1" applyAlignment="1" applyProtection="1">
      <alignment horizontal="right" vertical="center"/>
    </xf>
    <xf numFmtId="164" fontId="15" fillId="2" borderId="20" xfId="7" applyNumberFormat="1" applyFont="1" applyFill="1" applyBorder="1" applyAlignment="1" applyProtection="1">
      <alignment horizontal="right" vertical="center"/>
    </xf>
    <xf numFmtId="164" fontId="10" fillId="2" borderId="27" xfId="7" applyNumberFormat="1" applyFont="1" applyFill="1" applyBorder="1" applyAlignment="1" applyProtection="1">
      <alignment horizontal="right" vertical="center"/>
    </xf>
    <xf numFmtId="164" fontId="10" fillId="2" borderId="16" xfId="7" applyNumberFormat="1" applyFont="1" applyFill="1" applyBorder="1" applyAlignment="1" applyProtection="1">
      <alignment horizontal="right" vertical="center"/>
    </xf>
    <xf numFmtId="0" fontId="15" fillId="0" borderId="0" xfId="0" applyFont="1"/>
    <xf numFmtId="0" fontId="3" fillId="0" borderId="0" xfId="3" applyAlignment="1">
      <alignment vertical="center"/>
    </xf>
    <xf numFmtId="0" fontId="20" fillId="0" borderId="0" xfId="0" applyFont="1"/>
    <xf numFmtId="168" fontId="10" fillId="3" borderId="1" xfId="13" applyNumberFormat="1" applyFont="1" applyFill="1" applyBorder="1" applyAlignment="1" applyProtection="1">
      <alignment horizontal="center" vertical="center"/>
      <protection locked="0"/>
    </xf>
    <xf numFmtId="167" fontId="10" fillId="5" borderId="8" xfId="0" applyNumberFormat="1" applyFont="1" applyFill="1" applyBorder="1"/>
    <xf numFmtId="167" fontId="10" fillId="7" borderId="8" xfId="0" applyNumberFormat="1" applyFont="1" applyFill="1" applyBorder="1"/>
    <xf numFmtId="167" fontId="10" fillId="5" borderId="1" xfId="0" applyNumberFormat="1" applyFont="1" applyFill="1" applyBorder="1"/>
    <xf numFmtId="167" fontId="10" fillId="7" borderId="1" xfId="0" applyNumberFormat="1" applyFont="1" applyFill="1" applyBorder="1"/>
    <xf numFmtId="0" fontId="10" fillId="5" borderId="11" xfId="0" applyFont="1" applyFill="1" applyBorder="1"/>
    <xf numFmtId="167" fontId="10" fillId="7" borderId="11" xfId="9" applyNumberFormat="1" applyFont="1" applyFill="1" applyBorder="1"/>
    <xf numFmtId="0" fontId="10" fillId="7" borderId="11" xfId="0" applyFont="1" applyFill="1" applyBorder="1"/>
    <xf numFmtId="0" fontId="10" fillId="3" borderId="1" xfId="0" applyFont="1" applyFill="1" applyBorder="1" applyAlignment="1" applyProtection="1">
      <alignment horizontal="center" vertical="center" wrapText="1"/>
      <protection locked="0"/>
    </xf>
    <xf numFmtId="37" fontId="10" fillId="3" borderId="1" xfId="9" applyNumberFormat="1" applyFont="1" applyFill="1" applyBorder="1" applyAlignment="1" applyProtection="1">
      <alignment horizontal="center" vertical="center"/>
      <protection locked="0"/>
    </xf>
    <xf numFmtId="37" fontId="10" fillId="3" borderId="11" xfId="9" applyNumberFormat="1" applyFont="1" applyFill="1" applyBorder="1" applyAlignment="1" applyProtection="1">
      <alignment horizontal="center" vertical="center"/>
      <protection locked="0"/>
    </xf>
    <xf numFmtId="3" fontId="10" fillId="3" borderId="15" xfId="0" applyNumberFormat="1" applyFont="1" applyFill="1" applyBorder="1" applyAlignment="1" applyProtection="1">
      <alignment horizontal="center" vertical="center"/>
      <protection locked="0"/>
    </xf>
    <xf numFmtId="37" fontId="10" fillId="3" borderId="8" xfId="9" applyNumberFormat="1" applyFont="1" applyFill="1" applyBorder="1" applyAlignment="1" applyProtection="1">
      <alignment horizontal="center" vertical="center"/>
      <protection locked="0"/>
    </xf>
    <xf numFmtId="173" fontId="10" fillId="3" borderId="8" xfId="9" applyNumberFormat="1" applyFont="1" applyFill="1" applyBorder="1" applyAlignment="1" applyProtection="1">
      <alignment horizontal="center" vertical="center"/>
      <protection locked="0"/>
    </xf>
    <xf numFmtId="3" fontId="10" fillId="3" borderId="3" xfId="0" applyNumberFormat="1" applyFont="1" applyFill="1" applyBorder="1" applyAlignment="1">
      <alignment horizontal="center" vertical="center"/>
    </xf>
    <xf numFmtId="170" fontId="10" fillId="3" borderId="4" xfId="0" applyNumberFormat="1" applyFont="1" applyFill="1" applyBorder="1" applyAlignment="1" applyProtection="1">
      <alignment horizontal="center" vertical="center"/>
      <protection locked="0"/>
    </xf>
    <xf numFmtId="3" fontId="10" fillId="3" borderId="6" xfId="0" applyNumberFormat="1" applyFont="1" applyFill="1" applyBorder="1" applyAlignment="1">
      <alignment horizontal="center" vertical="center"/>
    </xf>
    <xf numFmtId="168" fontId="10" fillId="3" borderId="11" xfId="13" applyNumberFormat="1" applyFont="1" applyFill="1" applyBorder="1" applyAlignment="1" applyProtection="1">
      <alignment horizontal="center" vertical="center"/>
      <protection locked="0"/>
    </xf>
    <xf numFmtId="0" fontId="15" fillId="2" borderId="33" xfId="0" applyFont="1" applyFill="1" applyBorder="1" applyAlignment="1">
      <alignment horizontal="center" vertical="center" wrapText="1"/>
    </xf>
    <xf numFmtId="174" fontId="10" fillId="3" borderId="1" xfId="9" applyNumberFormat="1" applyFont="1" applyFill="1" applyBorder="1" applyAlignment="1" applyProtection="1">
      <alignment horizontal="center" vertical="center"/>
      <protection locked="0"/>
    </xf>
    <xf numFmtId="174" fontId="10" fillId="3" borderId="47" xfId="9" applyNumberFormat="1" applyFont="1" applyFill="1" applyBorder="1" applyAlignment="1" applyProtection="1">
      <alignment horizontal="center" vertical="center"/>
      <protection locked="0"/>
    </xf>
    <xf numFmtId="174" fontId="10" fillId="3" borderId="11" xfId="9" applyNumberFormat="1" applyFont="1" applyFill="1" applyBorder="1" applyAlignment="1" applyProtection="1">
      <alignment horizontal="center" vertical="center"/>
      <protection locked="0"/>
    </xf>
    <xf numFmtId="49" fontId="10" fillId="3" borderId="4"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0" fillId="0" borderId="36" xfId="0" applyFont="1" applyBorder="1" applyAlignment="1">
      <alignment vertical="center"/>
    </xf>
    <xf numFmtId="0" fontId="10" fillId="0" borderId="37" xfId="0" applyFont="1" applyBorder="1" applyAlignment="1">
      <alignment vertical="center" wrapText="1"/>
    </xf>
    <xf numFmtId="0" fontId="10" fillId="0" borderId="35" xfId="0" applyFont="1" applyBorder="1" applyAlignment="1">
      <alignment vertical="center" wrapText="1"/>
    </xf>
    <xf numFmtId="0" fontId="10" fillId="0" borderId="37" xfId="0" applyFont="1" applyBorder="1" applyAlignment="1">
      <alignment horizontal="left" vertical="center"/>
    </xf>
    <xf numFmtId="49" fontId="10" fillId="3" borderId="24" xfId="0" applyNumberFormat="1" applyFont="1" applyFill="1" applyBorder="1" applyAlignment="1">
      <alignment horizontal="center" vertical="center" wrapText="1"/>
    </xf>
    <xf numFmtId="49" fontId="10" fillId="3" borderId="27" xfId="0" applyNumberFormat="1" applyFont="1" applyFill="1" applyBorder="1" applyAlignment="1">
      <alignment horizontal="center" vertical="center" wrapText="1"/>
    </xf>
    <xf numFmtId="175" fontId="15" fillId="2" borderId="31" xfId="9" applyNumberFormat="1" applyFont="1" applyFill="1" applyBorder="1" applyAlignment="1" applyProtection="1">
      <alignment horizontal="center" vertical="center"/>
    </xf>
    <xf numFmtId="175" fontId="15" fillId="6" borderId="29" xfId="0" applyNumberFormat="1" applyFont="1" applyFill="1" applyBorder="1" applyAlignment="1">
      <alignment horizontal="center" vertical="center"/>
    </xf>
    <xf numFmtId="175" fontId="10" fillId="2" borderId="30" xfId="9" applyNumberFormat="1" applyFont="1" applyFill="1" applyBorder="1" applyAlignment="1" applyProtection="1">
      <alignment horizontal="center" vertical="center"/>
    </xf>
    <xf numFmtId="175" fontId="10" fillId="6" borderId="16" xfId="0" applyNumberFormat="1" applyFont="1" applyFill="1" applyBorder="1" applyAlignment="1">
      <alignment horizontal="center" vertical="center"/>
    </xf>
    <xf numFmtId="172" fontId="10" fillId="6" borderId="39" xfId="0" applyNumberFormat="1" applyFont="1" applyFill="1" applyBorder="1" applyAlignment="1">
      <alignment horizontal="center" vertical="center"/>
    </xf>
    <xf numFmtId="172" fontId="15" fillId="6" borderId="20" xfId="9" applyNumberFormat="1" applyFont="1" applyFill="1" applyBorder="1" applyAlignment="1">
      <alignment horizontal="center" vertical="center"/>
    </xf>
    <xf numFmtId="172" fontId="10" fillId="2" borderId="23" xfId="0" applyNumberFormat="1" applyFont="1" applyFill="1" applyBorder="1" applyAlignment="1">
      <alignment horizontal="center" vertical="center"/>
    </xf>
    <xf numFmtId="172" fontId="10" fillId="6" borderId="43" xfId="0" applyNumberFormat="1" applyFont="1" applyFill="1" applyBorder="1" applyAlignment="1">
      <alignment horizontal="center" vertical="center"/>
    </xf>
    <xf numFmtId="172" fontId="10" fillId="6" borderId="37" xfId="0" applyNumberFormat="1" applyFont="1" applyFill="1" applyBorder="1" applyAlignment="1">
      <alignment horizontal="center" vertical="center"/>
    </xf>
    <xf numFmtId="172" fontId="10" fillId="2" borderId="32" xfId="0" applyNumberFormat="1" applyFont="1" applyFill="1" applyBorder="1" applyAlignment="1">
      <alignment horizontal="center" vertical="center"/>
    </xf>
    <xf numFmtId="172" fontId="10" fillId="6" borderId="35" xfId="0" applyNumberFormat="1" applyFont="1" applyFill="1" applyBorder="1" applyAlignment="1">
      <alignment horizontal="center" vertical="center"/>
    </xf>
    <xf numFmtId="172" fontId="15" fillId="2" borderId="18" xfId="0" applyNumberFormat="1" applyFont="1" applyFill="1" applyBorder="1" applyAlignment="1">
      <alignment horizontal="center" vertical="center"/>
    </xf>
    <xf numFmtId="172" fontId="15" fillId="6" borderId="18" xfId="0" applyNumberFormat="1" applyFont="1" applyFill="1" applyBorder="1" applyAlignment="1">
      <alignment horizontal="center" vertical="center"/>
    </xf>
    <xf numFmtId="171" fontId="10" fillId="6" borderId="16" xfId="0" applyNumberFormat="1" applyFont="1" applyFill="1" applyBorder="1" applyAlignment="1">
      <alignment horizontal="center" vertical="center"/>
    </xf>
    <xf numFmtId="171" fontId="10" fillId="6" borderId="7" xfId="0" applyNumberFormat="1" applyFont="1" applyFill="1" applyBorder="1" applyAlignment="1">
      <alignment horizontal="center" vertical="center"/>
    </xf>
    <xf numFmtId="171" fontId="10" fillId="6" borderId="13" xfId="0" applyNumberFormat="1" applyFont="1" applyFill="1" applyBorder="1" applyAlignment="1">
      <alignment horizontal="center" vertical="center"/>
    </xf>
    <xf numFmtId="3" fontId="15" fillId="0" borderId="0" xfId="9" applyNumberFormat="1" applyFont="1" applyFill="1" applyBorder="1" applyAlignment="1">
      <alignment horizontal="center" vertical="center"/>
    </xf>
    <xf numFmtId="4" fontId="15" fillId="0" borderId="0" xfId="9" applyNumberFormat="1" applyFont="1" applyFill="1" applyBorder="1" applyAlignment="1">
      <alignment horizontal="center" vertical="center"/>
    </xf>
    <xf numFmtId="171" fontId="15" fillId="6" borderId="49" xfId="9" applyNumberFormat="1" applyFont="1" applyFill="1" applyBorder="1" applyAlignment="1">
      <alignment horizontal="center" vertical="center"/>
    </xf>
    <xf numFmtId="175" fontId="10" fillId="6" borderId="50" xfId="0" applyNumberFormat="1" applyFont="1" applyFill="1" applyBorder="1" applyAlignment="1">
      <alignment horizontal="center" vertical="center"/>
    </xf>
    <xf numFmtId="175" fontId="10" fillId="6" borderId="51" xfId="0" applyNumberFormat="1" applyFont="1" applyFill="1" applyBorder="1" applyAlignment="1">
      <alignment horizontal="center" vertical="center"/>
    </xf>
    <xf numFmtId="175" fontId="10" fillId="6" borderId="52" xfId="0" applyNumberFormat="1" applyFont="1" applyFill="1" applyBorder="1" applyAlignment="1">
      <alignment horizontal="center" vertical="center"/>
    </xf>
    <xf numFmtId="175" fontId="10" fillId="2" borderId="36" xfId="9" applyNumberFormat="1" applyFont="1" applyFill="1" applyBorder="1" applyAlignment="1" applyProtection="1">
      <alignment horizontal="center" vertical="center"/>
    </xf>
    <xf numFmtId="175" fontId="10" fillId="2" borderId="37" xfId="9" applyNumberFormat="1" applyFont="1" applyFill="1" applyBorder="1" applyAlignment="1" applyProtection="1">
      <alignment horizontal="center" vertical="center"/>
    </xf>
    <xf numFmtId="175" fontId="10" fillId="2" borderId="35" xfId="9" applyNumberFormat="1" applyFont="1" applyFill="1" applyBorder="1" applyAlignment="1" applyProtection="1">
      <alignment horizontal="center" vertical="center"/>
    </xf>
    <xf numFmtId="167" fontId="10" fillId="6" borderId="16" xfId="9" applyNumberFormat="1" applyFont="1" applyFill="1" applyBorder="1" applyAlignment="1" applyProtection="1">
      <alignment horizontal="center" vertical="center"/>
    </xf>
    <xf numFmtId="167" fontId="15" fillId="6" borderId="20" xfId="9" applyNumberFormat="1" applyFont="1" applyFill="1" applyBorder="1" applyAlignment="1" applyProtection="1">
      <alignment horizontal="center" vertical="center"/>
    </xf>
    <xf numFmtId="167" fontId="10" fillId="2" borderId="30" xfId="9" applyNumberFormat="1" applyFont="1" applyFill="1" applyBorder="1" applyAlignment="1" applyProtection="1">
      <alignment horizontal="center" vertical="center"/>
    </xf>
    <xf numFmtId="167" fontId="10" fillId="2" borderId="45" xfId="9" applyNumberFormat="1" applyFont="1" applyFill="1" applyBorder="1" applyAlignment="1" applyProtection="1">
      <alignment horizontal="center" vertical="center"/>
    </xf>
    <xf numFmtId="167" fontId="15" fillId="2" borderId="21" xfId="9" applyNumberFormat="1" applyFont="1" applyFill="1" applyBorder="1" applyAlignment="1" applyProtection="1">
      <alignment horizontal="center" vertical="center"/>
    </xf>
    <xf numFmtId="172" fontId="10" fillId="3" borderId="2" xfId="0" applyNumberFormat="1" applyFont="1" applyFill="1" applyBorder="1" applyAlignment="1" applyProtection="1">
      <alignment horizontal="center" vertical="center"/>
      <protection locked="0"/>
    </xf>
    <xf numFmtId="168" fontId="10" fillId="3" borderId="47" xfId="13" applyNumberFormat="1" applyFont="1" applyFill="1" applyBorder="1" applyAlignment="1" applyProtection="1">
      <alignment horizontal="center" vertical="center"/>
      <protection locked="0"/>
    </xf>
    <xf numFmtId="172" fontId="10" fillId="3" borderId="12" xfId="0" applyNumberFormat="1" applyFont="1" applyFill="1" applyBorder="1" applyAlignment="1" applyProtection="1">
      <alignment horizontal="center" vertical="center"/>
      <protection locked="0"/>
    </xf>
    <xf numFmtId="172" fontId="10" fillId="3" borderId="8" xfId="0" applyNumberFormat="1" applyFont="1" applyFill="1" applyBorder="1" applyAlignment="1" applyProtection="1">
      <alignment horizontal="center" vertical="center"/>
      <protection locked="0"/>
    </xf>
    <xf numFmtId="3" fontId="10" fillId="3" borderId="8" xfId="0" applyNumberFormat="1" applyFont="1" applyFill="1" applyBorder="1" applyAlignment="1" applyProtection="1">
      <alignment horizontal="center" vertical="center"/>
      <protection locked="0"/>
    </xf>
    <xf numFmtId="168" fontId="10" fillId="3" borderId="8" xfId="13" applyNumberFormat="1" applyFont="1" applyFill="1" applyBorder="1" applyAlignment="1" applyProtection="1">
      <alignment horizontal="center" vertical="center"/>
      <protection locked="0"/>
    </xf>
    <xf numFmtId="174" fontId="10" fillId="3" borderId="8" xfId="9" applyNumberFormat="1" applyFont="1" applyFill="1" applyBorder="1" applyAlignment="1" applyProtection="1">
      <alignment horizontal="center" vertical="center"/>
      <protection locked="0"/>
    </xf>
    <xf numFmtId="174" fontId="10" fillId="3" borderId="52" xfId="9" applyNumberFormat="1" applyFont="1" applyFill="1" applyBorder="1" applyAlignment="1" applyProtection="1">
      <alignment horizontal="center" vertical="center"/>
      <protection locked="0"/>
    </xf>
    <xf numFmtId="0" fontId="4" fillId="9" borderId="6" xfId="0" applyFont="1" applyFill="1" applyBorder="1" applyAlignment="1">
      <alignment horizontal="center"/>
    </xf>
    <xf numFmtId="43" fontId="21" fillId="9" borderId="7" xfId="9" applyFont="1" applyFill="1" applyBorder="1"/>
    <xf numFmtId="43" fontId="4" fillId="9" borderId="7" xfId="9" applyFont="1" applyFill="1" applyBorder="1"/>
    <xf numFmtId="0" fontId="4" fillId="0" borderId="3" xfId="0" applyFont="1" applyBorder="1" applyAlignment="1">
      <alignment horizontal="center"/>
    </xf>
    <xf numFmtId="43" fontId="4" fillId="0" borderId="5" xfId="9" applyFont="1" applyBorder="1"/>
    <xf numFmtId="0" fontId="19" fillId="2" borderId="10" xfId="0" applyFont="1" applyFill="1" applyBorder="1" applyAlignment="1">
      <alignment horizontal="center"/>
    </xf>
    <xf numFmtId="43" fontId="19" fillId="2" borderId="13" xfId="0" applyNumberFormat="1" applyFont="1" applyFill="1" applyBorder="1"/>
    <xf numFmtId="0" fontId="10" fillId="5" borderId="16" xfId="0" applyFont="1" applyFill="1" applyBorder="1"/>
    <xf numFmtId="0" fontId="10" fillId="5" borderId="7" xfId="0" applyFont="1" applyFill="1" applyBorder="1"/>
    <xf numFmtId="167" fontId="10" fillId="5" borderId="11" xfId="0" applyNumberFormat="1" applyFont="1" applyFill="1" applyBorder="1"/>
    <xf numFmtId="167" fontId="10" fillId="7" borderId="11" xfId="0" applyNumberFormat="1" applyFont="1" applyFill="1" applyBorder="1"/>
    <xf numFmtId="0" fontId="10" fillId="5" borderId="13" xfId="0" applyFont="1" applyFill="1" applyBorder="1"/>
    <xf numFmtId="3" fontId="10" fillId="5" borderId="16" xfId="0" applyNumberFormat="1" applyFont="1" applyFill="1" applyBorder="1"/>
    <xf numFmtId="3" fontId="10" fillId="5" borderId="7" xfId="0" applyNumberFormat="1" applyFont="1" applyFill="1" applyBorder="1"/>
    <xf numFmtId="3" fontId="10" fillId="5" borderId="13" xfId="0" applyNumberFormat="1" applyFont="1" applyFill="1" applyBorder="1"/>
    <xf numFmtId="49" fontId="10" fillId="3" borderId="27" xfId="0" applyNumberFormat="1" applyFont="1" applyFill="1" applyBorder="1" applyAlignment="1">
      <alignment horizontal="center" vertical="center"/>
    </xf>
    <xf numFmtId="169" fontId="10" fillId="3" borderId="8" xfId="0" applyNumberFormat="1" applyFont="1" applyFill="1" applyBorder="1" applyAlignment="1" applyProtection="1">
      <alignment horizontal="center" vertical="center"/>
      <protection locked="0"/>
    </xf>
    <xf numFmtId="172" fontId="10" fillId="3" borderId="23" xfId="0" applyNumberFormat="1" applyFont="1" applyFill="1" applyBorder="1" applyAlignment="1" applyProtection="1">
      <alignment horizontal="center" vertical="center"/>
      <protection locked="0"/>
    </xf>
    <xf numFmtId="172" fontId="15" fillId="2" borderId="32" xfId="0" applyNumberFormat="1" applyFont="1" applyFill="1" applyBorder="1" applyAlignment="1">
      <alignment horizontal="center" vertical="center"/>
    </xf>
    <xf numFmtId="175" fontId="15" fillId="2" borderId="40" xfId="0" applyNumberFormat="1" applyFont="1" applyFill="1" applyBorder="1" applyAlignment="1">
      <alignment horizontal="center" vertical="center"/>
    </xf>
    <xf numFmtId="0" fontId="10" fillId="3" borderId="4" xfId="0" applyFont="1" applyFill="1" applyBorder="1" applyAlignment="1" applyProtection="1">
      <alignment horizontal="center" vertical="center" wrapText="1"/>
      <protection locked="0"/>
    </xf>
    <xf numFmtId="172" fontId="10" fillId="3" borderId="4" xfId="0" applyNumberFormat="1" applyFont="1" applyFill="1" applyBorder="1" applyAlignment="1" applyProtection="1">
      <alignment horizontal="center" vertical="center" wrapText="1"/>
      <protection locked="0"/>
    </xf>
    <xf numFmtId="175" fontId="10" fillId="2" borderId="53" xfId="9" applyNumberFormat="1" applyFont="1" applyFill="1" applyBorder="1" applyAlignment="1" applyProtection="1">
      <alignment horizontal="center" vertical="center"/>
    </xf>
    <xf numFmtId="175" fontId="10" fillId="6" borderId="5" xfId="0" applyNumberFormat="1" applyFont="1" applyFill="1" applyBorder="1" applyAlignment="1">
      <alignment horizontal="center" vertical="center"/>
    </xf>
    <xf numFmtId="175" fontId="10" fillId="2" borderId="40" xfId="9" applyNumberFormat="1" applyFont="1" applyFill="1" applyBorder="1" applyAlignment="1" applyProtection="1">
      <alignment horizontal="center" vertical="center"/>
    </xf>
    <xf numFmtId="175" fontId="10" fillId="6" borderId="29" xfId="0" applyNumberFormat="1" applyFont="1" applyFill="1" applyBorder="1" applyAlignment="1">
      <alignment horizontal="center" vertical="center"/>
    </xf>
    <xf numFmtId="3" fontId="10" fillId="3" borderId="9" xfId="9" applyNumberFormat="1" applyFont="1" applyFill="1" applyBorder="1" applyAlignment="1" applyProtection="1">
      <alignment horizontal="center" vertical="center"/>
      <protection locked="0"/>
    </xf>
    <xf numFmtId="3" fontId="10" fillId="3" borderId="23" xfId="9" applyNumberFormat="1" applyFont="1" applyFill="1" applyBorder="1" applyAlignment="1" applyProtection="1">
      <alignment horizontal="center" vertical="center"/>
      <protection locked="0"/>
    </xf>
    <xf numFmtId="3" fontId="10" fillId="3" borderId="32" xfId="9" applyNumberFormat="1" applyFont="1" applyFill="1" applyBorder="1" applyAlignment="1" applyProtection="1">
      <alignment horizontal="center" vertical="center"/>
      <protection locked="0"/>
    </xf>
    <xf numFmtId="2" fontId="17" fillId="8" borderId="11" xfId="0" applyNumberFormat="1" applyFont="1" applyFill="1" applyBorder="1" applyAlignment="1">
      <alignment horizontal="center" vertical="center"/>
    </xf>
    <xf numFmtId="0" fontId="25" fillId="0" borderId="0" xfId="3" applyFont="1"/>
    <xf numFmtId="0" fontId="26" fillId="0" borderId="0" xfId="0" applyFont="1"/>
    <xf numFmtId="44" fontId="10" fillId="0" borderId="0" xfId="7" applyFont="1" applyFill="1"/>
    <xf numFmtId="165" fontId="17" fillId="0" borderId="8" xfId="0" applyNumberFormat="1" applyFont="1" applyBorder="1" applyAlignment="1">
      <alignment horizontal="center" vertical="center"/>
    </xf>
    <xf numFmtId="176" fontId="17" fillId="8" borderId="1" xfId="0" applyNumberFormat="1" applyFont="1" applyFill="1" applyBorder="1" applyAlignment="1">
      <alignment horizontal="center" vertical="center"/>
    </xf>
    <xf numFmtId="176" fontId="17" fillId="8" borderId="11" xfId="0" applyNumberFormat="1" applyFont="1" applyFill="1" applyBorder="1" applyAlignment="1">
      <alignment horizontal="center" vertical="center"/>
    </xf>
    <xf numFmtId="0" fontId="6" fillId="0" borderId="0" xfId="0" applyFont="1" applyAlignment="1">
      <alignment horizontal="left" vertical="center"/>
    </xf>
    <xf numFmtId="0" fontId="9" fillId="0" borderId="14" xfId="0" applyFont="1" applyBorder="1" applyAlignment="1">
      <alignment horizontal="left" vertical="center"/>
    </xf>
    <xf numFmtId="0" fontId="6" fillId="0" borderId="46" xfId="0" applyFont="1" applyBorder="1" applyAlignment="1">
      <alignment horizontal="center" wrapText="1"/>
    </xf>
    <xf numFmtId="0" fontId="6" fillId="0" borderId="48" xfId="0" applyFont="1" applyBorder="1" applyAlignment="1">
      <alignment horizontal="center" wrapText="1"/>
    </xf>
    <xf numFmtId="0" fontId="15" fillId="0" borderId="3" xfId="0" applyFont="1" applyBorder="1" applyAlignment="1">
      <alignment horizontal="center"/>
    </xf>
    <xf numFmtId="0" fontId="15" fillId="0" borderId="4" xfId="0" applyFont="1" applyBorder="1" applyAlignment="1">
      <alignment horizontal="center"/>
    </xf>
    <xf numFmtId="0" fontId="15" fillId="0" borderId="9" xfId="0" applyFont="1" applyBorder="1" applyAlignment="1">
      <alignment horizontal="center"/>
    </xf>
    <xf numFmtId="0" fontId="15" fillId="5" borderId="3" xfId="0" applyFont="1" applyFill="1" applyBorder="1" applyAlignment="1">
      <alignment horizontal="center"/>
    </xf>
    <xf numFmtId="0" fontId="15" fillId="5" borderId="4" xfId="0" applyFont="1" applyFill="1" applyBorder="1" applyAlignment="1">
      <alignment horizontal="center"/>
    </xf>
    <xf numFmtId="0" fontId="15" fillId="5" borderId="5" xfId="0" applyFont="1" applyFill="1" applyBorder="1" applyAlignment="1">
      <alignment horizontal="center"/>
    </xf>
    <xf numFmtId="0" fontId="15" fillId="0" borderId="24" xfId="0" applyFont="1" applyBorder="1" applyAlignment="1">
      <alignment horizontal="center"/>
    </xf>
    <xf numFmtId="0" fontId="15" fillId="0" borderId="5" xfId="0" applyFont="1" applyBorder="1" applyAlignment="1">
      <alignment horizontal="center"/>
    </xf>
    <xf numFmtId="0" fontId="15" fillId="5" borderId="24" xfId="0" applyFont="1" applyFill="1" applyBorder="1" applyAlignment="1">
      <alignment horizontal="center"/>
    </xf>
    <xf numFmtId="0" fontId="15" fillId="7" borderId="24" xfId="0" applyFont="1" applyFill="1" applyBorder="1" applyAlignment="1">
      <alignment horizontal="center"/>
    </xf>
    <xf numFmtId="0" fontId="15" fillId="7" borderId="4" xfId="0" applyFont="1" applyFill="1" applyBorder="1" applyAlignment="1">
      <alignment horizontal="center"/>
    </xf>
    <xf numFmtId="0" fontId="15" fillId="7" borderId="5" xfId="0" applyFont="1" applyFill="1" applyBorder="1" applyAlignment="1">
      <alignment horizontal="center"/>
    </xf>
  </cellXfs>
  <cellStyles count="14">
    <cellStyle name="Comma" xfId="9" builtinId="3"/>
    <cellStyle name="Comma 3" xfId="1" xr:uid="{00000000-0005-0000-0000-000001000000}"/>
    <cellStyle name="Currency" xfId="7" builtinId="4"/>
    <cellStyle name="Hyperlink" xfId="3" builtinId="8"/>
    <cellStyle name="Hyperlink 2" xfId="12" xr:uid="{00000000-0005-0000-0000-000004000000}"/>
    <cellStyle name="Normal" xfId="0" builtinId="0"/>
    <cellStyle name="Normal 10" xfId="11" xr:uid="{00000000-0005-0000-0000-000006000000}"/>
    <cellStyle name="Normal 11" xfId="8" xr:uid="{00000000-0005-0000-0000-000007000000}"/>
    <cellStyle name="Normal 13" xfId="4" xr:uid="{00000000-0005-0000-0000-000008000000}"/>
    <cellStyle name="Normal 14" xfId="6" xr:uid="{00000000-0005-0000-0000-000009000000}"/>
    <cellStyle name="Normal 16" xfId="10" xr:uid="{00000000-0005-0000-0000-00000A000000}"/>
    <cellStyle name="Normal 3" xfId="5" xr:uid="{00000000-0005-0000-0000-00000B000000}"/>
    <cellStyle name="Normal 9" xfId="2" xr:uid="{00000000-0005-0000-0000-00000C000000}"/>
    <cellStyle name="Percent" xfId="13" builtinId="5"/>
  </cellStyles>
  <dxfs count="0"/>
  <tableStyles count="0" defaultTableStyle="TableStyleMedium2" defaultPivotStyle="PivotStyleLight16"/>
  <colors>
    <mruColors>
      <color rgb="FFFFFF66"/>
      <color rgb="FFFFA7A7"/>
      <color rgb="FFFF0066"/>
      <color rgb="FFFF66FF"/>
      <color rgb="FFFF99FF"/>
      <color rgb="FF009F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590550</xdr:colOff>
      <xdr:row>0</xdr:row>
      <xdr:rowOff>42885</xdr:rowOff>
    </xdr:from>
    <xdr:to>
      <xdr:col>13</xdr:col>
      <xdr:colOff>695325</xdr:colOff>
      <xdr:row>0</xdr:row>
      <xdr:rowOff>687374</xdr:rowOff>
    </xdr:to>
    <xdr:pic>
      <xdr:nvPicPr>
        <xdr:cNvPr id="2" name="Picture 1" descr="CARB Logo" title="CARB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3887450" y="42885"/>
          <a:ext cx="3009900" cy="6444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447675</xdr:colOff>
      <xdr:row>0</xdr:row>
      <xdr:rowOff>47625</xdr:rowOff>
    </xdr:from>
    <xdr:to>
      <xdr:col>4</xdr:col>
      <xdr:colOff>1619102</xdr:colOff>
      <xdr:row>0</xdr:row>
      <xdr:rowOff>620699</xdr:rowOff>
    </xdr:to>
    <xdr:pic>
      <xdr:nvPicPr>
        <xdr:cNvPr id="3" name="Picture 2" descr="CARB Logo" title="CARB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6743700" y="47625"/>
          <a:ext cx="2676376"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762000</xdr:colOff>
      <xdr:row>0</xdr:row>
      <xdr:rowOff>19050</xdr:rowOff>
    </xdr:from>
    <xdr:to>
      <xdr:col>9</xdr:col>
      <xdr:colOff>1619101</xdr:colOff>
      <xdr:row>0</xdr:row>
      <xdr:rowOff>588314</xdr:rowOff>
    </xdr:to>
    <xdr:pic>
      <xdr:nvPicPr>
        <xdr:cNvPr id="7" name="Picture 6" descr="CARB Logo" title="CARB Logo">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11725275" y="19050"/>
          <a:ext cx="2676376" cy="5730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762000</xdr:colOff>
      <xdr:row>0</xdr:row>
      <xdr:rowOff>19050</xdr:rowOff>
    </xdr:from>
    <xdr:to>
      <xdr:col>14</xdr:col>
      <xdr:colOff>25143</xdr:colOff>
      <xdr:row>0</xdr:row>
      <xdr:rowOff>592124</xdr:rowOff>
    </xdr:to>
    <xdr:pic>
      <xdr:nvPicPr>
        <xdr:cNvPr id="2" name="Picture 1" descr="CARB Logo" title="CARB Logo">
          <a:extLst>
            <a:ext uri="{FF2B5EF4-FFF2-40B4-BE49-F238E27FC236}">
              <a16:creationId xmlns:a16="http://schemas.microsoft.com/office/drawing/2014/main" id="{679179BB-520B-482E-ACFD-3BAAAA12C92D}"/>
            </a:ext>
          </a:extLst>
        </xdr:cNvPr>
        <xdr:cNvPicPr>
          <a:picLocks noChangeAspect="1"/>
        </xdr:cNvPicPr>
      </xdr:nvPicPr>
      <xdr:blipFill>
        <a:blip xmlns:r="http://schemas.openxmlformats.org/officeDocument/2006/relationships" r:embed="rId1"/>
        <a:stretch>
          <a:fillRect/>
        </a:stretch>
      </xdr:blipFill>
      <xdr:spPr>
        <a:xfrm>
          <a:off x="12172950" y="19050"/>
          <a:ext cx="2841476" cy="5730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1007269</xdr:colOff>
      <xdr:row>0</xdr:row>
      <xdr:rowOff>83345</xdr:rowOff>
    </xdr:from>
    <xdr:to>
      <xdr:col>9</xdr:col>
      <xdr:colOff>87695</xdr:colOff>
      <xdr:row>0</xdr:row>
      <xdr:rowOff>659594</xdr:rowOff>
    </xdr:to>
    <xdr:pic>
      <xdr:nvPicPr>
        <xdr:cNvPr id="2" name="Picture 1" descr="CARB Logo" title="CARB Logo">
          <a:extLst>
            <a:ext uri="{FF2B5EF4-FFF2-40B4-BE49-F238E27FC236}">
              <a16:creationId xmlns:a16="http://schemas.microsoft.com/office/drawing/2014/main" id="{ACADAE15-297C-4071-9666-C3BBDF759D1B}"/>
            </a:ext>
          </a:extLst>
        </xdr:cNvPr>
        <xdr:cNvPicPr>
          <a:picLocks noChangeAspect="1"/>
        </xdr:cNvPicPr>
      </xdr:nvPicPr>
      <xdr:blipFill>
        <a:blip xmlns:r="http://schemas.openxmlformats.org/officeDocument/2006/relationships" r:embed="rId1"/>
        <a:stretch>
          <a:fillRect/>
        </a:stretch>
      </xdr:blipFill>
      <xdr:spPr>
        <a:xfrm>
          <a:off x="14127957" y="83345"/>
          <a:ext cx="2627164" cy="5698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923925</xdr:colOff>
      <xdr:row>0</xdr:row>
      <xdr:rowOff>66675</xdr:rowOff>
    </xdr:from>
    <xdr:to>
      <xdr:col>8</xdr:col>
      <xdr:colOff>37951</xdr:colOff>
      <xdr:row>0</xdr:row>
      <xdr:rowOff>639749</xdr:rowOff>
    </xdr:to>
    <xdr:pic>
      <xdr:nvPicPr>
        <xdr:cNvPr id="3" name="Picture 2" descr="CARB Logo" title="CARB Logo">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0229850" y="66675"/>
          <a:ext cx="2676376" cy="5730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2.arb.ca.gov/sites/default/files/classic/cc/capandtrade/allowanceallocation/ghg_benefits_estimation_tools_instructions.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2.arb.ca.gov/resources/documents/cci-quantification-benefits-and-reporting-materials"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A1:D36"/>
  <sheetViews>
    <sheetView showGridLines="0" zoomScaleNormal="100" zoomScaleSheetLayoutView="80" workbookViewId="0"/>
  </sheetViews>
  <sheetFormatPr defaultRowHeight="14.5" x14ac:dyDescent="0.35"/>
  <cols>
    <col min="1" max="8" width="11" customWidth="1"/>
    <col min="9" max="9" width="1.26953125" customWidth="1"/>
    <col min="10" max="33" width="11" customWidth="1"/>
  </cols>
  <sheetData>
    <row r="1" spans="1:4" ht="21" customHeight="1" x14ac:dyDescent="0.35">
      <c r="A1" s="178" t="s">
        <v>0</v>
      </c>
      <c r="B1" s="19"/>
      <c r="C1" s="19"/>
      <c r="D1" s="19"/>
    </row>
    <row r="2" spans="1:4" ht="21" customHeight="1" x14ac:dyDescent="0.35">
      <c r="A2" s="19" t="s">
        <v>1</v>
      </c>
      <c r="B2" s="19"/>
      <c r="C2" s="19"/>
      <c r="D2" s="19"/>
    </row>
    <row r="3" spans="1:4" ht="21" customHeight="1" x14ac:dyDescent="0.35">
      <c r="A3" s="280" t="s">
        <v>104</v>
      </c>
    </row>
    <row r="4" spans="1:4" ht="21" customHeight="1" x14ac:dyDescent="0.35">
      <c r="A4" s="281" t="s">
        <v>108</v>
      </c>
    </row>
    <row r="5" spans="1:4" ht="21" customHeight="1" x14ac:dyDescent="0.35"/>
    <row r="6" spans="1:4" ht="21" customHeight="1" x14ac:dyDescent="0.35"/>
    <row r="7" spans="1:4" ht="21" customHeight="1" x14ac:dyDescent="0.35"/>
    <row r="8" spans="1:4" ht="21" customHeight="1" x14ac:dyDescent="0.35"/>
    <row r="9" spans="1:4" ht="21" customHeight="1" x14ac:dyDescent="0.35"/>
    <row r="10" spans="1:4" ht="21" customHeight="1" x14ac:dyDescent="0.35"/>
    <row r="11" spans="1:4" ht="21" customHeight="1" x14ac:dyDescent="0.35"/>
    <row r="12" spans="1:4" ht="21" customHeight="1" x14ac:dyDescent="0.35"/>
    <row r="13" spans="1:4" ht="21" customHeight="1" x14ac:dyDescent="0.35"/>
    <row r="14" spans="1:4" ht="21" customHeight="1" x14ac:dyDescent="0.35"/>
    <row r="15" spans="1:4" ht="21" customHeight="1" x14ac:dyDescent="0.35"/>
    <row r="16" spans="1:4" ht="21" customHeight="1" x14ac:dyDescent="0.35"/>
    <row r="17" ht="21" customHeight="1" x14ac:dyDescent="0.35"/>
    <row r="18" ht="21" customHeight="1" x14ac:dyDescent="0.35"/>
    <row r="19" ht="21" customHeight="1" x14ac:dyDescent="0.35"/>
    <row r="20" ht="21" customHeight="1" x14ac:dyDescent="0.35"/>
    <row r="21" ht="21" customHeight="1" x14ac:dyDescent="0.35"/>
    <row r="22" ht="21" customHeight="1" x14ac:dyDescent="0.35"/>
    <row r="23" ht="21" customHeight="1" x14ac:dyDescent="0.35"/>
    <row r="24" ht="21" customHeight="1" x14ac:dyDescent="0.35"/>
    <row r="25" ht="21" customHeight="1" x14ac:dyDescent="0.35"/>
    <row r="26" ht="21" customHeight="1" x14ac:dyDescent="0.35"/>
    <row r="27" ht="21" customHeight="1" x14ac:dyDescent="0.35"/>
    <row r="28" ht="21" customHeight="1" x14ac:dyDescent="0.35"/>
    <row r="29" ht="21" customHeight="1" x14ac:dyDescent="0.35"/>
    <row r="30" ht="21" customHeight="1" x14ac:dyDescent="0.35"/>
    <row r="31" ht="21" customHeight="1" x14ac:dyDescent="0.35"/>
    <row r="32" ht="21" customHeight="1" x14ac:dyDescent="0.35"/>
    <row r="33" ht="21" customHeight="1" x14ac:dyDescent="0.35"/>
    <row r="34" ht="21" customHeight="1" x14ac:dyDescent="0.35"/>
    <row r="35" ht="21" customHeight="1" x14ac:dyDescent="0.35"/>
    <row r="36" ht="21" customHeight="1" x14ac:dyDescent="0.35"/>
  </sheetData>
  <hyperlinks>
    <hyperlink ref="A3" r:id="rId1" display="the GHG Benefits Estimation Tools Instructions" xr:uid="{00000000-0004-0000-0000-000000000000}"/>
  </hyperlinks>
  <pageMargins left="0.7" right="0.7" top="0.75" bottom="0.75" header="0.3" footer="0.3"/>
  <pageSetup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0910-E7AD-4B28-97DB-A3E2AC131970}">
  <sheetPr>
    <pageSetUpPr fitToPage="1"/>
  </sheetPr>
  <dimension ref="A1:AH202"/>
  <sheetViews>
    <sheetView showGridLines="0" zoomScale="60" zoomScaleNormal="60" workbookViewId="0">
      <selection activeCell="F24" sqref="F24"/>
    </sheetView>
  </sheetViews>
  <sheetFormatPr defaultColWidth="9.26953125" defaultRowHeight="14.5" x14ac:dyDescent="0.35"/>
  <cols>
    <col min="1" max="1" width="5.7265625" style="16" customWidth="1"/>
    <col min="2" max="3" width="15.7265625" customWidth="1"/>
    <col min="4" max="4" width="5.7265625" style="16" customWidth="1"/>
    <col min="5" max="6" width="15.7265625" customWidth="1"/>
    <col min="7" max="7" width="5.7265625" style="16" customWidth="1"/>
    <col min="8" max="9" width="15.7265625" customWidth="1"/>
    <col min="10" max="10" width="5.7265625" style="16" customWidth="1"/>
    <col min="11" max="12" width="15.7265625" customWidth="1"/>
    <col min="13" max="13" width="5.7265625" style="16" customWidth="1"/>
    <col min="14" max="15" width="15.7265625" customWidth="1"/>
    <col min="16" max="16" width="6.26953125" customWidth="1"/>
    <col min="17" max="17" width="16.54296875" customWidth="1"/>
    <col min="18" max="18" width="21.54296875" customWidth="1"/>
    <col min="19" max="19" width="7.7265625" customWidth="1"/>
    <col min="20" max="20" width="16.54296875" bestFit="1" customWidth="1"/>
    <col min="21" max="21" width="14.7265625" bestFit="1" customWidth="1"/>
    <col min="22" max="22" width="6.7265625" customWidth="1"/>
    <col min="23" max="23" width="12.7265625" customWidth="1"/>
    <col min="24" max="24" width="13.26953125" customWidth="1"/>
    <col min="25" max="25" width="8.54296875" style="84" customWidth="1"/>
    <col min="26" max="26" width="10.453125" style="84" customWidth="1"/>
    <col min="27" max="27" width="13.453125" style="84" customWidth="1"/>
    <col min="28" max="28" width="7.26953125" customWidth="1"/>
    <col min="29" max="29" width="12" bestFit="1" customWidth="1"/>
    <col min="30" max="30" width="12.26953125" bestFit="1" customWidth="1"/>
    <col min="31" max="31" width="12.7265625" customWidth="1"/>
    <col min="32" max="32" width="10.7265625" customWidth="1"/>
    <col min="33" max="33" width="17.453125" customWidth="1"/>
    <col min="34" max="34" width="19.26953125" customWidth="1"/>
  </cols>
  <sheetData>
    <row r="1" spans="1:34" ht="15" thickBot="1" x14ac:dyDescent="0.4">
      <c r="A1" s="290" t="s">
        <v>89</v>
      </c>
      <c r="B1" s="291"/>
      <c r="C1" s="292"/>
      <c r="D1" s="293" t="s">
        <v>90</v>
      </c>
      <c r="E1" s="294"/>
      <c r="F1" s="295"/>
      <c r="G1" s="296" t="s">
        <v>91</v>
      </c>
      <c r="H1" s="291"/>
      <c r="I1" s="292"/>
      <c r="J1" s="293" t="s">
        <v>92</v>
      </c>
      <c r="K1" s="294"/>
      <c r="L1" s="295"/>
      <c r="M1" s="296" t="s">
        <v>93</v>
      </c>
      <c r="N1" s="291"/>
      <c r="O1" s="297"/>
      <c r="P1" s="298" t="s">
        <v>94</v>
      </c>
      <c r="Q1" s="294"/>
      <c r="R1" s="295"/>
      <c r="S1" s="299" t="s">
        <v>95</v>
      </c>
      <c r="T1" s="300"/>
      <c r="U1" s="301"/>
      <c r="V1" s="298" t="s">
        <v>96</v>
      </c>
      <c r="W1" s="294"/>
      <c r="X1" s="295"/>
      <c r="Y1" s="299" t="s">
        <v>97</v>
      </c>
      <c r="Z1" s="300"/>
      <c r="AA1" s="301"/>
      <c r="AB1" s="298" t="s">
        <v>98</v>
      </c>
      <c r="AC1" s="294"/>
      <c r="AD1" s="295"/>
      <c r="AE1" s="19"/>
      <c r="AF1" s="19"/>
    </row>
    <row r="2" spans="1:34" ht="56.25" customHeight="1" thickBot="1" x14ac:dyDescent="0.4">
      <c r="A2" s="97" t="s">
        <v>99</v>
      </c>
      <c r="B2" s="98" t="s">
        <v>100</v>
      </c>
      <c r="C2" s="99" t="s">
        <v>101</v>
      </c>
      <c r="D2" s="100" t="s">
        <v>99</v>
      </c>
      <c r="E2" s="101" t="s">
        <v>100</v>
      </c>
      <c r="F2" s="102" t="s">
        <v>101</v>
      </c>
      <c r="G2" s="97" t="s">
        <v>99</v>
      </c>
      <c r="H2" s="98" t="s">
        <v>100</v>
      </c>
      <c r="I2" s="99" t="s">
        <v>101</v>
      </c>
      <c r="J2" s="100" t="s">
        <v>99</v>
      </c>
      <c r="K2" s="101" t="s">
        <v>100</v>
      </c>
      <c r="L2" s="102" t="s">
        <v>101</v>
      </c>
      <c r="M2" s="103" t="s">
        <v>99</v>
      </c>
      <c r="N2" s="98" t="s">
        <v>100</v>
      </c>
      <c r="O2" s="104" t="s">
        <v>101</v>
      </c>
      <c r="P2" s="100" t="s">
        <v>99</v>
      </c>
      <c r="Q2" s="101" t="s">
        <v>100</v>
      </c>
      <c r="R2" s="102" t="s">
        <v>101</v>
      </c>
      <c r="S2" s="105" t="s">
        <v>99</v>
      </c>
      <c r="T2" s="106" t="s">
        <v>100</v>
      </c>
      <c r="U2" s="107" t="s">
        <v>101</v>
      </c>
      <c r="V2" s="100" t="s">
        <v>99</v>
      </c>
      <c r="W2" s="101" t="s">
        <v>100</v>
      </c>
      <c r="X2" s="102" t="s">
        <v>101</v>
      </c>
      <c r="Y2" s="105" t="s">
        <v>99</v>
      </c>
      <c r="Z2" s="106" t="s">
        <v>100</v>
      </c>
      <c r="AA2" s="107" t="s">
        <v>101</v>
      </c>
      <c r="AB2" s="100" t="s">
        <v>99</v>
      </c>
      <c r="AC2" s="101" t="s">
        <v>100</v>
      </c>
      <c r="AD2" s="102" t="s">
        <v>101</v>
      </c>
      <c r="AG2" s="288" t="s">
        <v>102</v>
      </c>
      <c r="AH2" s="289"/>
    </row>
    <row r="3" spans="1:34" ht="15.5" x14ac:dyDescent="0.35">
      <c r="A3" s="108">
        <v>1</v>
      </c>
      <c r="B3" s="109">
        <f>(A3*'Energy Storage Projects'!I3)</f>
        <v>0</v>
      </c>
      <c r="C3" s="110">
        <f>SUM(B$3:B3)</f>
        <v>0</v>
      </c>
      <c r="D3" s="111">
        <v>1</v>
      </c>
      <c r="E3" s="112">
        <f>(D3*'Energy Storage Projects'!I4)</f>
        <v>0</v>
      </c>
      <c r="F3" s="113">
        <f>SUM(E$3:E3)</f>
        <v>0</v>
      </c>
      <c r="G3" s="114">
        <v>1</v>
      </c>
      <c r="H3" s="109">
        <f>(G3*'Energy Storage Projects'!I5)</f>
        <v>0</v>
      </c>
      <c r="I3" s="110">
        <f>SUM(H$3:H3)</f>
        <v>0</v>
      </c>
      <c r="J3" s="111">
        <v>1</v>
      </c>
      <c r="K3" s="112">
        <f>(J3*'Energy Storage Projects'!I6)</f>
        <v>0</v>
      </c>
      <c r="L3" s="113">
        <f>SUM(K$3:K3)</f>
        <v>0</v>
      </c>
      <c r="M3" s="114">
        <v>1</v>
      </c>
      <c r="N3" s="109">
        <f>(M3*'Energy Storage Projects'!I7)</f>
        <v>0</v>
      </c>
      <c r="O3" s="110">
        <f>SUM(N$3:N3)</f>
        <v>0</v>
      </c>
      <c r="P3" s="112">
        <v>1</v>
      </c>
      <c r="Q3" s="182">
        <f>(P3*'Energy Storage Projects'!I8)</f>
        <v>0</v>
      </c>
      <c r="R3" s="93">
        <f>SUM(Q$3:Q3)</f>
        <v>0</v>
      </c>
      <c r="S3" s="115">
        <v>1</v>
      </c>
      <c r="T3" s="183">
        <f>(S3*'Energy Storage Projects'!I9)</f>
        <v>0</v>
      </c>
      <c r="U3" s="183">
        <f>SUM(T$3:T3)</f>
        <v>0</v>
      </c>
      <c r="V3" s="112">
        <v>1</v>
      </c>
      <c r="W3" s="182">
        <f>(V3*'Energy Storage Projects'!I10)</f>
        <v>0</v>
      </c>
      <c r="X3" s="93">
        <f>SUM(W$3:W3)</f>
        <v>0</v>
      </c>
      <c r="Y3" s="115">
        <v>1</v>
      </c>
      <c r="Z3" s="183">
        <f>(Y3*'Energy Storage Projects'!I11)</f>
        <v>0</v>
      </c>
      <c r="AA3" s="94">
        <f>SUM(Z$3:Z3)</f>
        <v>0</v>
      </c>
      <c r="AB3" s="112">
        <v>1</v>
      </c>
      <c r="AC3" s="182">
        <f>(AB3*'Energy Storage Projects'!I12)</f>
        <v>0</v>
      </c>
      <c r="AD3" s="262">
        <f>SUM(AC$3:AC3)</f>
        <v>0</v>
      </c>
      <c r="AG3" s="80" t="s">
        <v>89</v>
      </c>
      <c r="AH3" s="81">
        <f>IFERROR(VLOOKUP('Energy Storage Projects'!H3,'ST Lifetime Generation Total'!A3:C52,3,FALSE),0)</f>
        <v>0</v>
      </c>
    </row>
    <row r="4" spans="1:34" ht="15.5" x14ac:dyDescent="0.35">
      <c r="A4" s="116">
        <f t="shared" ref="A4:A52" si="0">A3+1</f>
        <v>2</v>
      </c>
      <c r="B4" s="117">
        <f>(1-A4*'Energy Storage Projects'!$J$3)*('Energy Storage Projects'!$I$3)</f>
        <v>0</v>
      </c>
      <c r="C4" s="118">
        <f>SUM(B$3:B4)</f>
        <v>0</v>
      </c>
      <c r="D4" s="119">
        <f t="shared" ref="D4:D52" si="1">D3+1</f>
        <v>2</v>
      </c>
      <c r="E4" s="120">
        <f>(1-D4*'Energy Storage Projects'!$J$4)*('Energy Storage Projects'!$I$4)</f>
        <v>0</v>
      </c>
      <c r="F4" s="121">
        <f>SUM(E$3:E4)</f>
        <v>0</v>
      </c>
      <c r="G4" s="122">
        <f t="shared" ref="G4:G52" si="2">G3+1</f>
        <v>2</v>
      </c>
      <c r="H4" s="117">
        <f>(1-G4*'Energy Storage Projects'!$J$5)*('Energy Storage Projects'!$I$5)</f>
        <v>0</v>
      </c>
      <c r="I4" s="118">
        <f>SUM(H$3:H4)</f>
        <v>0</v>
      </c>
      <c r="J4" s="119">
        <f t="shared" ref="J4:J52" si="3">J3+1</f>
        <v>2</v>
      </c>
      <c r="K4" s="120">
        <f>(1-J4*'Energy Storage Projects'!$J$6)*('Energy Storage Projects'!$I$6)</f>
        <v>0</v>
      </c>
      <c r="L4" s="121">
        <f>SUM(K$3:K4)</f>
        <v>0</v>
      </c>
      <c r="M4" s="122">
        <f t="shared" ref="M4:M52" si="4">M3+1</f>
        <v>2</v>
      </c>
      <c r="N4" s="117">
        <f>(1-M4*'Energy Storage Projects'!$J$7)*('Energy Storage Projects'!$I$7)</f>
        <v>0</v>
      </c>
      <c r="O4" s="118">
        <f>SUM(N$3:N4)</f>
        <v>0</v>
      </c>
      <c r="P4" s="120">
        <f t="shared" ref="P4:P52" si="5">P3+1</f>
        <v>2</v>
      </c>
      <c r="Q4" s="184">
        <f>(1-P4*'Energy Storage Projects'!$J$8)*('Energy Storage Projects'!$I$8)</f>
        <v>0</v>
      </c>
      <c r="R4" s="95">
        <f>SUM(Q$3:Q4)</f>
        <v>0</v>
      </c>
      <c r="S4" s="123">
        <f t="shared" ref="S4:S52" si="6">S3+1</f>
        <v>2</v>
      </c>
      <c r="T4" s="185">
        <f>(1-S4*'Energy Storage Projects'!$J$9)*('Energy Storage Projects'!$I$9)</f>
        <v>0</v>
      </c>
      <c r="U4" s="96">
        <f>SUM(T$3:T4)</f>
        <v>0</v>
      </c>
      <c r="V4" s="120">
        <f t="shared" ref="V4:V52" si="7">V3+1</f>
        <v>2</v>
      </c>
      <c r="W4" s="184">
        <f>(1-V4*'Energy Storage Projects'!$J$10)*('Energy Storage Projects'!$I$10)</f>
        <v>0</v>
      </c>
      <c r="X4" s="95">
        <f>SUM(W$3:W4)</f>
        <v>0</v>
      </c>
      <c r="Y4" s="123">
        <f t="shared" ref="Y4:Y52" si="8">Y3+1</f>
        <v>2</v>
      </c>
      <c r="Z4" s="185">
        <f>(1-Y4*'Energy Storage Projects'!$J$11)*('Energy Storage Projects'!$I$11)</f>
        <v>0</v>
      </c>
      <c r="AA4" s="96">
        <f>SUM(Z$3:Z4)</f>
        <v>0</v>
      </c>
      <c r="AB4" s="120">
        <f t="shared" ref="AB4:AB52" si="9">AB3+1</f>
        <v>2</v>
      </c>
      <c r="AC4" s="184">
        <f>(1-AB4*'Energy Storage Projects'!$J$12)*('Energy Storage Projects'!$I$12)</f>
        <v>0</v>
      </c>
      <c r="AD4" s="263">
        <f>SUM(AC$3:AC4)</f>
        <v>0</v>
      </c>
      <c r="AG4" s="250" t="s">
        <v>90</v>
      </c>
      <c r="AH4" s="251">
        <f>IFERROR(VLOOKUP('Energy Storage Projects'!H4,'ST Lifetime Generation Total'!D3:F52,3,FALSE),0)</f>
        <v>0</v>
      </c>
    </row>
    <row r="5" spans="1:34" ht="15.5" x14ac:dyDescent="0.35">
      <c r="A5" s="116">
        <f t="shared" si="0"/>
        <v>3</v>
      </c>
      <c r="B5" s="117">
        <f>(1-A5*'Energy Storage Projects'!$J$3)*('Energy Storage Projects'!$I$3)</f>
        <v>0</v>
      </c>
      <c r="C5" s="118">
        <f>SUM(B$3:B5)</f>
        <v>0</v>
      </c>
      <c r="D5" s="119">
        <f t="shared" si="1"/>
        <v>3</v>
      </c>
      <c r="E5" s="120">
        <f>(1-D5*'Energy Storage Projects'!$J$4)*('Energy Storage Projects'!$I$4)</f>
        <v>0</v>
      </c>
      <c r="F5" s="121">
        <f>SUM(E$3:E5)</f>
        <v>0</v>
      </c>
      <c r="G5" s="122">
        <f t="shared" si="2"/>
        <v>3</v>
      </c>
      <c r="H5" s="117">
        <f>(1-G5*'Energy Storage Projects'!$J$5)*('Energy Storage Projects'!$I$5)</f>
        <v>0</v>
      </c>
      <c r="I5" s="118">
        <f>SUM(H$3:H5)</f>
        <v>0</v>
      </c>
      <c r="J5" s="119">
        <f t="shared" si="3"/>
        <v>3</v>
      </c>
      <c r="K5" s="120">
        <f>(1-J5*'Energy Storage Projects'!$J$6)*('Energy Storage Projects'!$I$6)</f>
        <v>0</v>
      </c>
      <c r="L5" s="121">
        <f>SUM(K$3:K5)</f>
        <v>0</v>
      </c>
      <c r="M5" s="122">
        <f t="shared" si="4"/>
        <v>3</v>
      </c>
      <c r="N5" s="117">
        <f>(1-M5*'Energy Storage Projects'!$J$7)*('Energy Storage Projects'!$I$7)</f>
        <v>0</v>
      </c>
      <c r="O5" s="118">
        <f>SUM(N$3:N5)</f>
        <v>0</v>
      </c>
      <c r="P5" s="120">
        <f t="shared" si="5"/>
        <v>3</v>
      </c>
      <c r="Q5" s="184">
        <f>(1-P5*'Energy Storage Projects'!$J$8)*('Energy Storage Projects'!$I$8)</f>
        <v>0</v>
      </c>
      <c r="R5" s="95">
        <f>SUM(Q$3:Q5)</f>
        <v>0</v>
      </c>
      <c r="S5" s="123">
        <f t="shared" si="6"/>
        <v>3</v>
      </c>
      <c r="T5" s="185">
        <f>(1-S5*'Energy Storage Projects'!$J$9)*('Energy Storage Projects'!$I$9)</f>
        <v>0</v>
      </c>
      <c r="U5" s="96">
        <f>SUM(T$3:T5)</f>
        <v>0</v>
      </c>
      <c r="V5" s="120">
        <f t="shared" si="7"/>
        <v>3</v>
      </c>
      <c r="W5" s="184">
        <f>(1-V5*'Energy Storage Projects'!$J$10)*('Energy Storage Projects'!$I$10)</f>
        <v>0</v>
      </c>
      <c r="X5" s="95">
        <f>SUM(W$3:W5)</f>
        <v>0</v>
      </c>
      <c r="Y5" s="123">
        <f t="shared" si="8"/>
        <v>3</v>
      </c>
      <c r="Z5" s="185">
        <f>(1-Y5*'Energy Storage Projects'!$J$11)*('Energy Storage Projects'!$I$11)</f>
        <v>0</v>
      </c>
      <c r="AA5" s="96">
        <f>SUM(Z$3:Z5)</f>
        <v>0</v>
      </c>
      <c r="AB5" s="120">
        <f t="shared" si="9"/>
        <v>3</v>
      </c>
      <c r="AC5" s="184">
        <f>(1-AB5*'Energy Storage Projects'!$J$12)*('Energy Storage Projects'!$I$12)</f>
        <v>0</v>
      </c>
      <c r="AD5" s="263">
        <f>SUM(AC$3:AC5)</f>
        <v>0</v>
      </c>
      <c r="AG5" s="80" t="s">
        <v>91</v>
      </c>
      <c r="AH5" s="81">
        <f>IFERROR(VLOOKUP('Energy Storage Projects'!H5,'ST Lifetime Generation Total'!G3:I52,3,FALSE),0)</f>
        <v>0</v>
      </c>
    </row>
    <row r="6" spans="1:34" ht="15.5" x14ac:dyDescent="0.35">
      <c r="A6" s="116">
        <f t="shared" si="0"/>
        <v>4</v>
      </c>
      <c r="B6" s="117">
        <f>(1-A6*'Energy Storage Projects'!$J$3)*('Energy Storage Projects'!$I$3)</f>
        <v>0</v>
      </c>
      <c r="C6" s="118">
        <f>SUM(B$3:B6)</f>
        <v>0</v>
      </c>
      <c r="D6" s="119">
        <f t="shared" si="1"/>
        <v>4</v>
      </c>
      <c r="E6" s="120">
        <f>(1-D6*'Energy Storage Projects'!$J$4)*('Energy Storage Projects'!$I$4)</f>
        <v>0</v>
      </c>
      <c r="F6" s="121">
        <f>SUM(E$3:E6)</f>
        <v>0</v>
      </c>
      <c r="G6" s="122">
        <f t="shared" si="2"/>
        <v>4</v>
      </c>
      <c r="H6" s="117">
        <f>(1-G6*'Energy Storage Projects'!$J$5)*('Energy Storage Projects'!$I$5)</f>
        <v>0</v>
      </c>
      <c r="I6" s="118">
        <f>SUM(H$3:H6)</f>
        <v>0</v>
      </c>
      <c r="J6" s="119">
        <f t="shared" si="3"/>
        <v>4</v>
      </c>
      <c r="K6" s="120">
        <f>(1-J6*'Energy Storage Projects'!$J$6)*('Energy Storage Projects'!$I$6)</f>
        <v>0</v>
      </c>
      <c r="L6" s="121">
        <f>SUM(K$3:K6)</f>
        <v>0</v>
      </c>
      <c r="M6" s="122">
        <f t="shared" si="4"/>
        <v>4</v>
      </c>
      <c r="N6" s="117">
        <f>(1-M6*'Energy Storage Projects'!$J$7)*('Energy Storage Projects'!$I$7)</f>
        <v>0</v>
      </c>
      <c r="O6" s="118">
        <f>SUM(N$3:N6)</f>
        <v>0</v>
      </c>
      <c r="P6" s="120">
        <f t="shared" si="5"/>
        <v>4</v>
      </c>
      <c r="Q6" s="184">
        <f>(1-P6*'Energy Storage Projects'!$J$8)*('Energy Storage Projects'!$I$8)</f>
        <v>0</v>
      </c>
      <c r="R6" s="95">
        <f>SUM(Q$3:Q6)</f>
        <v>0</v>
      </c>
      <c r="S6" s="123">
        <f t="shared" si="6"/>
        <v>4</v>
      </c>
      <c r="T6" s="185">
        <f>(1-S6*'Energy Storage Projects'!$J$9)*('Energy Storage Projects'!$I$9)</f>
        <v>0</v>
      </c>
      <c r="U6" s="96">
        <f>SUM(T$3:T6)</f>
        <v>0</v>
      </c>
      <c r="V6" s="120">
        <f t="shared" si="7"/>
        <v>4</v>
      </c>
      <c r="W6" s="184">
        <f>(1-V6*'Energy Storage Projects'!$J$10)*('Energy Storage Projects'!$I$10)</f>
        <v>0</v>
      </c>
      <c r="X6" s="95">
        <f>SUM(W$3:W6)</f>
        <v>0</v>
      </c>
      <c r="Y6" s="123">
        <f t="shared" si="8"/>
        <v>4</v>
      </c>
      <c r="Z6" s="185">
        <f>(1-Y6*'Energy Storage Projects'!$J$11)*('Energy Storage Projects'!$I$11)</f>
        <v>0</v>
      </c>
      <c r="AA6" s="96">
        <f>SUM(Z$3:Z6)</f>
        <v>0</v>
      </c>
      <c r="AB6" s="120">
        <f t="shared" si="9"/>
        <v>4</v>
      </c>
      <c r="AC6" s="184">
        <f>(1-AB6*'Energy Storage Projects'!$J$12)*('Energy Storage Projects'!$I$12)</f>
        <v>0</v>
      </c>
      <c r="AD6" s="263">
        <f>SUM(AC$3:AC6)</f>
        <v>0</v>
      </c>
      <c r="AG6" s="250" t="s">
        <v>92</v>
      </c>
      <c r="AH6" s="252">
        <f>IFERROR(VLOOKUP('Energy Storage Projects'!H6,'ST Lifetime Generation Total'!J3:L52,3,FALSE),0)</f>
        <v>0</v>
      </c>
    </row>
    <row r="7" spans="1:34" ht="15.5" x14ac:dyDescent="0.35">
      <c r="A7" s="116">
        <f t="shared" si="0"/>
        <v>5</v>
      </c>
      <c r="B7" s="117">
        <f>(1-A7*'Energy Storage Projects'!$J$3)*('Energy Storage Projects'!$I$3)</f>
        <v>0</v>
      </c>
      <c r="C7" s="118">
        <f>SUM(B$3:B7)</f>
        <v>0</v>
      </c>
      <c r="D7" s="119">
        <f t="shared" si="1"/>
        <v>5</v>
      </c>
      <c r="E7" s="120">
        <f>(1-D7*'Energy Storage Projects'!$J$4)*('Energy Storage Projects'!$I$4)</f>
        <v>0</v>
      </c>
      <c r="F7" s="121">
        <f>SUM(E$3:E7)</f>
        <v>0</v>
      </c>
      <c r="G7" s="122">
        <f t="shared" si="2"/>
        <v>5</v>
      </c>
      <c r="H7" s="117">
        <f>(1-G7*'Energy Storage Projects'!$J$5)*('Energy Storage Projects'!$I$5)</f>
        <v>0</v>
      </c>
      <c r="I7" s="118">
        <f>SUM(H$3:H7)</f>
        <v>0</v>
      </c>
      <c r="J7" s="119">
        <f t="shared" si="3"/>
        <v>5</v>
      </c>
      <c r="K7" s="120">
        <f>(1-J7*'Energy Storage Projects'!$J$6)*('Energy Storage Projects'!$I$6)</f>
        <v>0</v>
      </c>
      <c r="L7" s="121">
        <f>SUM(K$3:K7)</f>
        <v>0</v>
      </c>
      <c r="M7" s="122">
        <f t="shared" si="4"/>
        <v>5</v>
      </c>
      <c r="N7" s="117">
        <f>(1-M7*'Energy Storage Projects'!$J$7)*('Energy Storage Projects'!$I$7)</f>
        <v>0</v>
      </c>
      <c r="O7" s="118">
        <f>SUM(N$3:N7)</f>
        <v>0</v>
      </c>
      <c r="P7" s="120">
        <f t="shared" si="5"/>
        <v>5</v>
      </c>
      <c r="Q7" s="184">
        <f>(1-P7*'Energy Storage Projects'!$J$8)*('Energy Storage Projects'!$I$8)</f>
        <v>0</v>
      </c>
      <c r="R7" s="95">
        <f>SUM(Q$3:Q7)</f>
        <v>0</v>
      </c>
      <c r="S7" s="123">
        <f t="shared" si="6"/>
        <v>5</v>
      </c>
      <c r="T7" s="185">
        <f>(1-S7*'Energy Storage Projects'!$J$9)*('Energy Storage Projects'!$I$9)</f>
        <v>0</v>
      </c>
      <c r="U7" s="96">
        <f>SUM(T$3:T7)</f>
        <v>0</v>
      </c>
      <c r="V7" s="120">
        <f t="shared" si="7"/>
        <v>5</v>
      </c>
      <c r="W7" s="184">
        <f>(1-V7*'Energy Storage Projects'!$J$10)*('Energy Storage Projects'!$I$10)</f>
        <v>0</v>
      </c>
      <c r="X7" s="95">
        <f>SUM(W$3:W7)</f>
        <v>0</v>
      </c>
      <c r="Y7" s="123">
        <f t="shared" si="8"/>
        <v>5</v>
      </c>
      <c r="Z7" s="185">
        <f>(1-Y7*'Energy Storage Projects'!$J$11)*('Energy Storage Projects'!$I$11)</f>
        <v>0</v>
      </c>
      <c r="AA7" s="96">
        <f>SUM(Z$3:Z7)</f>
        <v>0</v>
      </c>
      <c r="AB7" s="120">
        <f t="shared" si="9"/>
        <v>5</v>
      </c>
      <c r="AC7" s="184">
        <f>(1-AB7*'Energy Storage Projects'!$J$12)*('Energy Storage Projects'!$I$12)</f>
        <v>0</v>
      </c>
      <c r="AD7" s="263">
        <f>SUM(AC$3:AC7)</f>
        <v>0</v>
      </c>
      <c r="AG7" s="80" t="s">
        <v>93</v>
      </c>
      <c r="AH7" s="81">
        <f>IFERROR(VLOOKUP('Energy Storage Projects'!H7,'ST Lifetime Generation Total'!M3:O52,3,FALSE),0)</f>
        <v>0</v>
      </c>
    </row>
    <row r="8" spans="1:34" ht="15.5" x14ac:dyDescent="0.35">
      <c r="A8" s="116">
        <f t="shared" si="0"/>
        <v>6</v>
      </c>
      <c r="B8" s="117">
        <f>(1-A8*'Energy Storage Projects'!$J$3)*('Energy Storage Projects'!$I$3)</f>
        <v>0</v>
      </c>
      <c r="C8" s="118">
        <f>SUM(B$3:B8)</f>
        <v>0</v>
      </c>
      <c r="D8" s="119">
        <f t="shared" si="1"/>
        <v>6</v>
      </c>
      <c r="E8" s="120">
        <f>(1-D8*'Energy Storage Projects'!$J$4)*('Energy Storage Projects'!$I$4)</f>
        <v>0</v>
      </c>
      <c r="F8" s="121">
        <f>SUM(E$3:E8)</f>
        <v>0</v>
      </c>
      <c r="G8" s="122">
        <f t="shared" si="2"/>
        <v>6</v>
      </c>
      <c r="H8" s="117">
        <f>(1-G8*'Energy Storage Projects'!$J$5)*('Energy Storage Projects'!$I$5)</f>
        <v>0</v>
      </c>
      <c r="I8" s="118">
        <f>SUM(H$3:H8)</f>
        <v>0</v>
      </c>
      <c r="J8" s="119">
        <f t="shared" si="3"/>
        <v>6</v>
      </c>
      <c r="K8" s="120">
        <f>(1-J8*'Energy Storage Projects'!$J$6)*('Energy Storage Projects'!$I$6)</f>
        <v>0</v>
      </c>
      <c r="L8" s="121">
        <f>SUM(K$3:K8)</f>
        <v>0</v>
      </c>
      <c r="M8" s="122">
        <f t="shared" si="4"/>
        <v>6</v>
      </c>
      <c r="N8" s="117">
        <f>(1-M8*'Energy Storage Projects'!$J$7)*('Energy Storage Projects'!$I$7)</f>
        <v>0</v>
      </c>
      <c r="O8" s="118">
        <f>SUM(N$3:N8)</f>
        <v>0</v>
      </c>
      <c r="P8" s="120">
        <f t="shared" si="5"/>
        <v>6</v>
      </c>
      <c r="Q8" s="184">
        <f>(1-P8*'Energy Storage Projects'!$J$8)*('Energy Storage Projects'!$I$8)</f>
        <v>0</v>
      </c>
      <c r="R8" s="95">
        <f>SUM(Q$3:Q8)</f>
        <v>0</v>
      </c>
      <c r="S8" s="123">
        <f t="shared" si="6"/>
        <v>6</v>
      </c>
      <c r="T8" s="185">
        <f>(1-S8*'Energy Storage Projects'!$J$9)*('Energy Storage Projects'!$I$9)</f>
        <v>0</v>
      </c>
      <c r="U8" s="96">
        <f>SUM(T$3:T8)</f>
        <v>0</v>
      </c>
      <c r="V8" s="120">
        <f t="shared" si="7"/>
        <v>6</v>
      </c>
      <c r="W8" s="184">
        <f>(1-V8*'Energy Storage Projects'!$J$10)*('Energy Storage Projects'!$I$10)</f>
        <v>0</v>
      </c>
      <c r="X8" s="95">
        <f>SUM(W$3:W8)</f>
        <v>0</v>
      </c>
      <c r="Y8" s="123">
        <f t="shared" si="8"/>
        <v>6</v>
      </c>
      <c r="Z8" s="185">
        <f>(1-Y8*'Energy Storage Projects'!$J$11)*('Energy Storage Projects'!$I$11)</f>
        <v>0</v>
      </c>
      <c r="AA8" s="96">
        <f>SUM(Z$3:Z8)</f>
        <v>0</v>
      </c>
      <c r="AB8" s="120">
        <f t="shared" si="9"/>
        <v>6</v>
      </c>
      <c r="AC8" s="184">
        <f>(1-AB8*'Energy Storage Projects'!$J$12)*('Energy Storage Projects'!$I$12)</f>
        <v>0</v>
      </c>
      <c r="AD8" s="263">
        <f>SUM(AC$3:AC8)</f>
        <v>0</v>
      </c>
      <c r="AG8" s="250" t="s">
        <v>94</v>
      </c>
      <c r="AH8" s="252">
        <f>IFERROR(VLOOKUP('Energy Storage Projects'!H8,'ST Lifetime Generation Total'!P3:R52,3,FALSE),0)</f>
        <v>0</v>
      </c>
    </row>
    <row r="9" spans="1:34" ht="15.5" x14ac:dyDescent="0.35">
      <c r="A9" s="116">
        <f t="shared" si="0"/>
        <v>7</v>
      </c>
      <c r="B9" s="117">
        <f>(1-A9*'Energy Storage Projects'!$J$3)*('Energy Storage Projects'!$I$3)</f>
        <v>0</v>
      </c>
      <c r="C9" s="118">
        <f>SUM(B$3:B9)</f>
        <v>0</v>
      </c>
      <c r="D9" s="119">
        <f t="shared" si="1"/>
        <v>7</v>
      </c>
      <c r="E9" s="120">
        <f>(1-D9*'Energy Storage Projects'!$J$4)*('Energy Storage Projects'!$I$4)</f>
        <v>0</v>
      </c>
      <c r="F9" s="121">
        <f>SUM(E$3:E9)</f>
        <v>0</v>
      </c>
      <c r="G9" s="122">
        <f t="shared" si="2"/>
        <v>7</v>
      </c>
      <c r="H9" s="117">
        <f>(1-G9*'Energy Storage Projects'!$J$5)*('Energy Storage Projects'!$I$5)</f>
        <v>0</v>
      </c>
      <c r="I9" s="118">
        <f>SUM(H$3:H9)</f>
        <v>0</v>
      </c>
      <c r="J9" s="119">
        <f t="shared" si="3"/>
        <v>7</v>
      </c>
      <c r="K9" s="120">
        <f>(1-J9*'Energy Storage Projects'!$J$6)*('Energy Storage Projects'!$I$6)</f>
        <v>0</v>
      </c>
      <c r="L9" s="121">
        <f>SUM(K$3:K9)</f>
        <v>0</v>
      </c>
      <c r="M9" s="122">
        <f t="shared" si="4"/>
        <v>7</v>
      </c>
      <c r="N9" s="117">
        <f>(1-M9*'Energy Storage Projects'!$J$7)*('Energy Storage Projects'!$I$7)</f>
        <v>0</v>
      </c>
      <c r="O9" s="118">
        <f>SUM(N$3:N9)</f>
        <v>0</v>
      </c>
      <c r="P9" s="120">
        <f t="shared" si="5"/>
        <v>7</v>
      </c>
      <c r="Q9" s="184">
        <f>(1-P9*'Energy Storage Projects'!$J$8)*('Energy Storage Projects'!$I$8)</f>
        <v>0</v>
      </c>
      <c r="R9" s="95">
        <f>SUM(Q$3:Q9)</f>
        <v>0</v>
      </c>
      <c r="S9" s="123">
        <f t="shared" si="6"/>
        <v>7</v>
      </c>
      <c r="T9" s="185">
        <f>(1-S9*'Energy Storage Projects'!$J$9)*('Energy Storage Projects'!$I$9)</f>
        <v>0</v>
      </c>
      <c r="U9" s="96">
        <f>SUM(T$3:T9)</f>
        <v>0</v>
      </c>
      <c r="V9" s="120">
        <f t="shared" si="7"/>
        <v>7</v>
      </c>
      <c r="W9" s="184">
        <f>(1-V9*'Energy Storage Projects'!$J$10)*('Energy Storage Projects'!$I$10)</f>
        <v>0</v>
      </c>
      <c r="X9" s="95">
        <f>SUM(W$3:W9)</f>
        <v>0</v>
      </c>
      <c r="Y9" s="123">
        <f t="shared" si="8"/>
        <v>7</v>
      </c>
      <c r="Z9" s="185">
        <f>(1-Y9*'Energy Storage Projects'!$J$11)*('Energy Storage Projects'!$I$11)</f>
        <v>0</v>
      </c>
      <c r="AA9" s="96">
        <f>SUM(Z$3:Z9)</f>
        <v>0</v>
      </c>
      <c r="AB9" s="120">
        <f t="shared" si="9"/>
        <v>7</v>
      </c>
      <c r="AC9" s="184">
        <f>(1-AB9*'Energy Storage Projects'!$J$12)*('Energy Storage Projects'!$I$12)</f>
        <v>0</v>
      </c>
      <c r="AD9" s="263">
        <f>SUM(AC$3:AC9)</f>
        <v>0</v>
      </c>
      <c r="AG9" s="80" t="s">
        <v>95</v>
      </c>
      <c r="AH9" s="81">
        <f>IFERROR(VLOOKUP('Energy Storage Projects'!H9,'ST Lifetime Generation Total'!S3:U52,3,FALSE),0)</f>
        <v>0</v>
      </c>
    </row>
    <row r="10" spans="1:34" ht="15.5" x14ac:dyDescent="0.35">
      <c r="A10" s="116">
        <f t="shared" si="0"/>
        <v>8</v>
      </c>
      <c r="B10" s="117">
        <f>(1-A10*'Energy Storage Projects'!$J$3)*('Energy Storage Projects'!$I$3)</f>
        <v>0</v>
      </c>
      <c r="C10" s="118">
        <f>SUM(B$3:B10)</f>
        <v>0</v>
      </c>
      <c r="D10" s="119">
        <f t="shared" si="1"/>
        <v>8</v>
      </c>
      <c r="E10" s="120">
        <f>(1-D10*'Energy Storage Projects'!$J$4)*('Energy Storage Projects'!$I$4)</f>
        <v>0</v>
      </c>
      <c r="F10" s="121">
        <f>SUM(E$3:E10)</f>
        <v>0</v>
      </c>
      <c r="G10" s="122">
        <f t="shared" si="2"/>
        <v>8</v>
      </c>
      <c r="H10" s="117">
        <f>(1-G10*'Energy Storage Projects'!$J$5)*('Energy Storage Projects'!$I$5)</f>
        <v>0</v>
      </c>
      <c r="I10" s="118">
        <f>SUM(H$3:H10)</f>
        <v>0</v>
      </c>
      <c r="J10" s="119">
        <f t="shared" si="3"/>
        <v>8</v>
      </c>
      <c r="K10" s="120">
        <f>(1-J10*'Energy Storage Projects'!$J$6)*('Energy Storage Projects'!$I$6)</f>
        <v>0</v>
      </c>
      <c r="L10" s="121">
        <f>SUM(K$3:K10)</f>
        <v>0</v>
      </c>
      <c r="M10" s="122">
        <f t="shared" si="4"/>
        <v>8</v>
      </c>
      <c r="N10" s="117">
        <f>(1-M10*'Energy Storage Projects'!$J$7)*('Energy Storage Projects'!$I$7)</f>
        <v>0</v>
      </c>
      <c r="O10" s="118">
        <f>SUM(N$3:N10)</f>
        <v>0</v>
      </c>
      <c r="P10" s="120">
        <f t="shared" si="5"/>
        <v>8</v>
      </c>
      <c r="Q10" s="184">
        <f>(1-P10*'Energy Storage Projects'!$J$8)*('Energy Storage Projects'!$I$8)</f>
        <v>0</v>
      </c>
      <c r="R10" s="95">
        <f>SUM(Q$3:Q10)</f>
        <v>0</v>
      </c>
      <c r="S10" s="123">
        <f t="shared" si="6"/>
        <v>8</v>
      </c>
      <c r="T10" s="185">
        <f>(1-S10*'Energy Storage Projects'!$J$9)*('Energy Storage Projects'!$I$9)</f>
        <v>0</v>
      </c>
      <c r="U10" s="96">
        <f>SUM(T$3:T10)</f>
        <v>0</v>
      </c>
      <c r="V10" s="120">
        <f t="shared" si="7"/>
        <v>8</v>
      </c>
      <c r="W10" s="184">
        <f>(1-V10*'Energy Storage Projects'!$J$10)*('Energy Storage Projects'!$I$10)</f>
        <v>0</v>
      </c>
      <c r="X10" s="95">
        <f>SUM(W$3:W10)</f>
        <v>0</v>
      </c>
      <c r="Y10" s="123">
        <f t="shared" si="8"/>
        <v>8</v>
      </c>
      <c r="Z10" s="185">
        <f>(1-Y10*'Energy Storage Projects'!$J$11)*('Energy Storage Projects'!$I$11)</f>
        <v>0</v>
      </c>
      <c r="AA10" s="96">
        <f>SUM(Z$3:Z10)</f>
        <v>0</v>
      </c>
      <c r="AB10" s="120">
        <f t="shared" si="9"/>
        <v>8</v>
      </c>
      <c r="AC10" s="184">
        <f>(1-AB10*'Energy Storage Projects'!$J$12)*('Energy Storage Projects'!$I$12)</f>
        <v>0</v>
      </c>
      <c r="AD10" s="263">
        <f>SUM(AC$3:AC10)</f>
        <v>0</v>
      </c>
      <c r="AG10" s="250" t="s">
        <v>96</v>
      </c>
      <c r="AH10" s="252">
        <f>IFERROR(VLOOKUP('Energy Storage Projects'!H10,'ST Lifetime Generation Total'!V3:X52,3,FALSE),0)</f>
        <v>0</v>
      </c>
    </row>
    <row r="11" spans="1:34" ht="15.5" x14ac:dyDescent="0.35">
      <c r="A11" s="116">
        <f t="shared" si="0"/>
        <v>9</v>
      </c>
      <c r="B11" s="117">
        <f>(1-A11*'Energy Storage Projects'!$J$3)*('Energy Storage Projects'!$I$3)</f>
        <v>0</v>
      </c>
      <c r="C11" s="118">
        <f>SUM(B$3:B11)</f>
        <v>0</v>
      </c>
      <c r="D11" s="119">
        <f t="shared" si="1"/>
        <v>9</v>
      </c>
      <c r="E11" s="120">
        <f>(1-D11*'Energy Storage Projects'!$J$4)*('Energy Storage Projects'!$I$4)</f>
        <v>0</v>
      </c>
      <c r="F11" s="121">
        <f>SUM(E$3:E11)</f>
        <v>0</v>
      </c>
      <c r="G11" s="122">
        <f t="shared" si="2"/>
        <v>9</v>
      </c>
      <c r="H11" s="117">
        <f>(1-G11*'Energy Storage Projects'!$J$5)*('Energy Storage Projects'!$I$5)</f>
        <v>0</v>
      </c>
      <c r="I11" s="118">
        <f>SUM(H$3:H11)</f>
        <v>0</v>
      </c>
      <c r="J11" s="119">
        <f t="shared" si="3"/>
        <v>9</v>
      </c>
      <c r="K11" s="120">
        <f>(1-J11*'Energy Storage Projects'!$J$6)*('Energy Storage Projects'!$I$6)</f>
        <v>0</v>
      </c>
      <c r="L11" s="121">
        <f>SUM(K$3:K11)</f>
        <v>0</v>
      </c>
      <c r="M11" s="122">
        <f t="shared" si="4"/>
        <v>9</v>
      </c>
      <c r="N11" s="117">
        <f>(1-M11*'Energy Storage Projects'!$J$7)*('Energy Storage Projects'!$I$7)</f>
        <v>0</v>
      </c>
      <c r="O11" s="118">
        <f>SUM(N$3:N11)</f>
        <v>0</v>
      </c>
      <c r="P11" s="120">
        <f t="shared" si="5"/>
        <v>9</v>
      </c>
      <c r="Q11" s="184">
        <f>(1-P11*'Energy Storage Projects'!$J$8)*('Energy Storage Projects'!$I$8)</f>
        <v>0</v>
      </c>
      <c r="R11" s="95">
        <f>SUM(Q$3:Q11)</f>
        <v>0</v>
      </c>
      <c r="S11" s="123">
        <f t="shared" si="6"/>
        <v>9</v>
      </c>
      <c r="T11" s="185">
        <f>(1-S11*'Energy Storage Projects'!$J$9)*('Energy Storage Projects'!$I$9)</f>
        <v>0</v>
      </c>
      <c r="U11" s="96">
        <f>SUM(T$3:T11)</f>
        <v>0</v>
      </c>
      <c r="V11" s="120">
        <f t="shared" si="7"/>
        <v>9</v>
      </c>
      <c r="W11" s="184">
        <f>(1-V11*'Energy Storage Projects'!$J$10)*('Energy Storage Projects'!$I$10)</f>
        <v>0</v>
      </c>
      <c r="X11" s="95">
        <f>SUM(W$3:W11)</f>
        <v>0</v>
      </c>
      <c r="Y11" s="123">
        <f t="shared" si="8"/>
        <v>9</v>
      </c>
      <c r="Z11" s="185">
        <f>(1-Y11*'Energy Storage Projects'!$J$11)*('Energy Storage Projects'!$I$11)</f>
        <v>0</v>
      </c>
      <c r="AA11" s="96">
        <f>SUM(Z$3:Z11)</f>
        <v>0</v>
      </c>
      <c r="AB11" s="120">
        <f t="shared" si="9"/>
        <v>9</v>
      </c>
      <c r="AC11" s="184">
        <f>(1-AB11*'Energy Storage Projects'!$J$12)*('Energy Storage Projects'!$I$12)</f>
        <v>0</v>
      </c>
      <c r="AD11" s="263">
        <f>SUM(AC$3:AC11)</f>
        <v>0</v>
      </c>
      <c r="AG11" s="80" t="s">
        <v>97</v>
      </c>
      <c r="AH11" s="81">
        <f>IFERROR(VLOOKUP('Energy Storage Projects'!H11,'ST Lifetime Generation Total'!Y3:AA52,3,FALSE),0)</f>
        <v>0</v>
      </c>
    </row>
    <row r="12" spans="1:34" ht="15.5" x14ac:dyDescent="0.35">
      <c r="A12" s="116">
        <f t="shared" si="0"/>
        <v>10</v>
      </c>
      <c r="B12" s="117">
        <f>(1-A12*'Energy Storage Projects'!$J$3)*('Energy Storage Projects'!$I$3)</f>
        <v>0</v>
      </c>
      <c r="C12" s="118">
        <f>SUM(B$3:B12)</f>
        <v>0</v>
      </c>
      <c r="D12" s="119">
        <f t="shared" si="1"/>
        <v>10</v>
      </c>
      <c r="E12" s="120">
        <f>(1-D12*'Energy Storage Projects'!$J$4)*('Energy Storage Projects'!$I$4)</f>
        <v>0</v>
      </c>
      <c r="F12" s="121">
        <f>SUM(E$3:E12)</f>
        <v>0</v>
      </c>
      <c r="G12" s="122">
        <f t="shared" si="2"/>
        <v>10</v>
      </c>
      <c r="H12" s="117">
        <f>(1-G12*'Energy Storage Projects'!$J$5)*('Energy Storage Projects'!$I$5)</f>
        <v>0</v>
      </c>
      <c r="I12" s="118">
        <f>SUM(H$3:H12)</f>
        <v>0</v>
      </c>
      <c r="J12" s="119">
        <f t="shared" si="3"/>
        <v>10</v>
      </c>
      <c r="K12" s="120">
        <f>(1-J12*'Energy Storage Projects'!$J$6)*('Energy Storage Projects'!$I$6)</f>
        <v>0</v>
      </c>
      <c r="L12" s="121">
        <f>SUM(K$3:K12)</f>
        <v>0</v>
      </c>
      <c r="M12" s="122">
        <f t="shared" si="4"/>
        <v>10</v>
      </c>
      <c r="N12" s="117">
        <f>(1-M12*'Energy Storage Projects'!$J$7)*('Energy Storage Projects'!$I$7)</f>
        <v>0</v>
      </c>
      <c r="O12" s="118">
        <f>SUM(N$3:N12)</f>
        <v>0</v>
      </c>
      <c r="P12" s="120">
        <f t="shared" si="5"/>
        <v>10</v>
      </c>
      <c r="Q12" s="184">
        <f>(1-P12*'Energy Storage Projects'!$J$8)*('Energy Storage Projects'!$I$8)</f>
        <v>0</v>
      </c>
      <c r="R12" s="95">
        <f>SUM(Q$3:Q12)</f>
        <v>0</v>
      </c>
      <c r="S12" s="123">
        <f t="shared" si="6"/>
        <v>10</v>
      </c>
      <c r="T12" s="185">
        <f>(1-S12*'Energy Storage Projects'!$J$9)*('Energy Storage Projects'!$I$9)</f>
        <v>0</v>
      </c>
      <c r="U12" s="96">
        <f>SUM(T$3:T12)</f>
        <v>0</v>
      </c>
      <c r="V12" s="120">
        <f t="shared" si="7"/>
        <v>10</v>
      </c>
      <c r="W12" s="184">
        <f>(1-V12*'Energy Storage Projects'!$J$10)*('Energy Storage Projects'!$I$10)</f>
        <v>0</v>
      </c>
      <c r="X12" s="95">
        <f>SUM(W$3:W12)</f>
        <v>0</v>
      </c>
      <c r="Y12" s="123">
        <f t="shared" si="8"/>
        <v>10</v>
      </c>
      <c r="Z12" s="185">
        <f>(1-Y12*'Energy Storage Projects'!$J$11)*('Energy Storage Projects'!$I$11)</f>
        <v>0</v>
      </c>
      <c r="AA12" s="96">
        <f>SUM(Z$3:Z12)</f>
        <v>0</v>
      </c>
      <c r="AB12" s="120">
        <f t="shared" si="9"/>
        <v>10</v>
      </c>
      <c r="AC12" s="184">
        <f>(1-AB12*'Energy Storage Projects'!$J$12)*('Energy Storage Projects'!$I$12)</f>
        <v>0</v>
      </c>
      <c r="AD12" s="263">
        <f>SUM(AC$3:AC12)</f>
        <v>0</v>
      </c>
      <c r="AG12" s="250" t="s">
        <v>98</v>
      </c>
      <c r="AH12" s="252">
        <f>IFERROR(VLOOKUP('Energy Storage Projects'!H12,'ST Lifetime Generation Total'!AB3:AD52,3,FALSE),0)</f>
        <v>0</v>
      </c>
    </row>
    <row r="13" spans="1:34" ht="16" thickBot="1" x14ac:dyDescent="0.4">
      <c r="A13" s="116">
        <f t="shared" si="0"/>
        <v>11</v>
      </c>
      <c r="B13" s="117">
        <f>(1-A13*'Energy Storage Projects'!$J$3)*('Energy Storage Projects'!$I$3)</f>
        <v>0</v>
      </c>
      <c r="C13" s="118">
        <f>SUM(B$3:B13)</f>
        <v>0</v>
      </c>
      <c r="D13" s="119">
        <f t="shared" si="1"/>
        <v>11</v>
      </c>
      <c r="E13" s="120">
        <f>(1-D13*'Energy Storage Projects'!$J$4)*('Energy Storage Projects'!$I$4)</f>
        <v>0</v>
      </c>
      <c r="F13" s="121">
        <f>SUM(E$3:E13)</f>
        <v>0</v>
      </c>
      <c r="G13" s="122">
        <f t="shared" si="2"/>
        <v>11</v>
      </c>
      <c r="H13" s="117">
        <f>(1-G13*'Energy Storage Projects'!$J$5)*('Energy Storage Projects'!$I$5)</f>
        <v>0</v>
      </c>
      <c r="I13" s="118">
        <f>SUM(H$3:H13)</f>
        <v>0</v>
      </c>
      <c r="J13" s="119">
        <f t="shared" si="3"/>
        <v>11</v>
      </c>
      <c r="K13" s="120">
        <f>(1-J13*'Energy Storage Projects'!$J$6)*('Energy Storage Projects'!$I$6)</f>
        <v>0</v>
      </c>
      <c r="L13" s="121">
        <f>SUM(K$3:K13)</f>
        <v>0</v>
      </c>
      <c r="M13" s="122">
        <f t="shared" si="4"/>
        <v>11</v>
      </c>
      <c r="N13" s="117">
        <f>(1-M13*'Energy Storage Projects'!$J$7)*('Energy Storage Projects'!$I$7)</f>
        <v>0</v>
      </c>
      <c r="O13" s="118">
        <f>SUM(N$3:N13)</f>
        <v>0</v>
      </c>
      <c r="P13" s="120">
        <f t="shared" si="5"/>
        <v>11</v>
      </c>
      <c r="Q13" s="184">
        <f>(1-P13*'Energy Storage Projects'!$J$8)*('Energy Storage Projects'!$I$8)</f>
        <v>0</v>
      </c>
      <c r="R13" s="95">
        <f>SUM(Q$3:Q13)</f>
        <v>0</v>
      </c>
      <c r="S13" s="123">
        <f t="shared" si="6"/>
        <v>11</v>
      </c>
      <c r="T13" s="185">
        <f>(1-S13*'Energy Storage Projects'!$J$9)*('Energy Storage Projects'!$I$9)</f>
        <v>0</v>
      </c>
      <c r="U13" s="96">
        <f>SUM(T$3:T13)</f>
        <v>0</v>
      </c>
      <c r="V13" s="120">
        <f t="shared" si="7"/>
        <v>11</v>
      </c>
      <c r="W13" s="184">
        <f>(1-V13*'Energy Storage Projects'!$J$10)*('Energy Storage Projects'!$I$10)</f>
        <v>0</v>
      </c>
      <c r="X13" s="95">
        <f>SUM(W$3:W13)</f>
        <v>0</v>
      </c>
      <c r="Y13" s="123">
        <f t="shared" si="8"/>
        <v>11</v>
      </c>
      <c r="Z13" s="185">
        <f>(1-Y13*'Energy Storage Projects'!$J$11)*('Energy Storage Projects'!$I$11)</f>
        <v>0</v>
      </c>
      <c r="AA13" s="96">
        <f>SUM(Z$3:Z13)</f>
        <v>0</v>
      </c>
      <c r="AB13" s="120">
        <f t="shared" si="9"/>
        <v>11</v>
      </c>
      <c r="AC13" s="184">
        <f>(1-AB13*'Energy Storage Projects'!$J$12)*('Energy Storage Projects'!$I$12)</f>
        <v>0</v>
      </c>
      <c r="AD13" s="263">
        <f>SUM(AC$3:AC13)</f>
        <v>0</v>
      </c>
      <c r="AG13" s="82" t="s">
        <v>17</v>
      </c>
      <c r="AH13" s="83">
        <f>SUM(AH3:AH12)</f>
        <v>0</v>
      </c>
    </row>
    <row r="14" spans="1:34" x14ac:dyDescent="0.35">
      <c r="A14" s="116">
        <f t="shared" si="0"/>
        <v>12</v>
      </c>
      <c r="B14" s="117">
        <f>(1-A14*'Energy Storage Projects'!$J$3)*('Energy Storage Projects'!$I$3)</f>
        <v>0</v>
      </c>
      <c r="C14" s="118">
        <f>SUM(B$3:B14)</f>
        <v>0</v>
      </c>
      <c r="D14" s="119">
        <f t="shared" si="1"/>
        <v>12</v>
      </c>
      <c r="E14" s="120">
        <f>(1-D14*'Energy Storage Projects'!$J$4)*('Energy Storage Projects'!$I$4)</f>
        <v>0</v>
      </c>
      <c r="F14" s="121">
        <f>SUM(E$3:E14)</f>
        <v>0</v>
      </c>
      <c r="G14" s="122">
        <f t="shared" si="2"/>
        <v>12</v>
      </c>
      <c r="H14" s="117">
        <f>(1-G14*'Energy Storage Projects'!$J$5)*('Energy Storage Projects'!$I$5)</f>
        <v>0</v>
      </c>
      <c r="I14" s="118">
        <f>SUM(H$3:H14)</f>
        <v>0</v>
      </c>
      <c r="J14" s="119">
        <f t="shared" si="3"/>
        <v>12</v>
      </c>
      <c r="K14" s="120">
        <f>(1-J14*'Energy Storage Projects'!$J$6)*('Energy Storage Projects'!$I$6)</f>
        <v>0</v>
      </c>
      <c r="L14" s="121">
        <f>SUM(K$3:K14)</f>
        <v>0</v>
      </c>
      <c r="M14" s="122">
        <f t="shared" si="4"/>
        <v>12</v>
      </c>
      <c r="N14" s="117">
        <f>(1-M14*'Energy Storage Projects'!$J$7)*('Energy Storage Projects'!$I$7)</f>
        <v>0</v>
      </c>
      <c r="O14" s="118">
        <f>SUM(N$3:N14)</f>
        <v>0</v>
      </c>
      <c r="P14" s="120">
        <f t="shared" si="5"/>
        <v>12</v>
      </c>
      <c r="Q14" s="184">
        <f>(1-P14*'Energy Storage Projects'!$J$8)*('Energy Storage Projects'!$I$8)</f>
        <v>0</v>
      </c>
      <c r="R14" s="95">
        <f>SUM(Q$3:Q14)</f>
        <v>0</v>
      </c>
      <c r="S14" s="123">
        <f t="shared" si="6"/>
        <v>12</v>
      </c>
      <c r="T14" s="185">
        <f>(1-S14*'Energy Storage Projects'!$J$9)*('Energy Storage Projects'!$I$9)</f>
        <v>0</v>
      </c>
      <c r="U14" s="96">
        <f>SUM(T$3:T14)</f>
        <v>0</v>
      </c>
      <c r="V14" s="120">
        <f t="shared" si="7"/>
        <v>12</v>
      </c>
      <c r="W14" s="184">
        <f>(1-V14*'Energy Storage Projects'!$J$10)*('Energy Storage Projects'!$I$10)</f>
        <v>0</v>
      </c>
      <c r="X14" s="95">
        <f>SUM(W$3:W14)</f>
        <v>0</v>
      </c>
      <c r="Y14" s="123">
        <f t="shared" si="8"/>
        <v>12</v>
      </c>
      <c r="Z14" s="185">
        <f>(1-Y14*'Energy Storage Projects'!$J$11)*('Energy Storage Projects'!$I$11)</f>
        <v>0</v>
      </c>
      <c r="AA14" s="96">
        <f>SUM(Z$3:Z14)</f>
        <v>0</v>
      </c>
      <c r="AB14" s="120">
        <f t="shared" si="9"/>
        <v>12</v>
      </c>
      <c r="AC14" s="184">
        <f>(1-AB14*'Energy Storage Projects'!$J$12)*('Energy Storage Projects'!$I$12)</f>
        <v>0</v>
      </c>
      <c r="AD14" s="263">
        <f>SUM(AC$3:AC14)</f>
        <v>0</v>
      </c>
    </row>
    <row r="15" spans="1:34" x14ac:dyDescent="0.35">
      <c r="A15" s="116">
        <f t="shared" si="0"/>
        <v>13</v>
      </c>
      <c r="B15" s="117">
        <f>(1-A15*'Energy Storage Projects'!$J$3)*('Energy Storage Projects'!$I$3)</f>
        <v>0</v>
      </c>
      <c r="C15" s="118">
        <f>SUM(B$3:B15)</f>
        <v>0</v>
      </c>
      <c r="D15" s="119">
        <f t="shared" si="1"/>
        <v>13</v>
      </c>
      <c r="E15" s="120">
        <f>(1-D15*'Energy Storage Projects'!$J$4)*('Energy Storage Projects'!$I$4)</f>
        <v>0</v>
      </c>
      <c r="F15" s="121">
        <f>SUM(E$3:E15)</f>
        <v>0</v>
      </c>
      <c r="G15" s="122">
        <f t="shared" si="2"/>
        <v>13</v>
      </c>
      <c r="H15" s="117">
        <f>(1-G15*'Energy Storage Projects'!$J$5)*('Energy Storage Projects'!$I$5)</f>
        <v>0</v>
      </c>
      <c r="I15" s="118">
        <f>SUM(H$3:H15)</f>
        <v>0</v>
      </c>
      <c r="J15" s="119">
        <f t="shared" si="3"/>
        <v>13</v>
      </c>
      <c r="K15" s="120">
        <f>(1-J15*'Energy Storage Projects'!$J$6)*('Energy Storage Projects'!$I$6)</f>
        <v>0</v>
      </c>
      <c r="L15" s="121">
        <f>SUM(K$3:K15)</f>
        <v>0</v>
      </c>
      <c r="M15" s="122">
        <f t="shared" si="4"/>
        <v>13</v>
      </c>
      <c r="N15" s="117">
        <f>(1-M15*'Energy Storage Projects'!$J$7)*('Energy Storage Projects'!$I$7)</f>
        <v>0</v>
      </c>
      <c r="O15" s="118">
        <f>SUM(N$3:N15)</f>
        <v>0</v>
      </c>
      <c r="P15" s="120">
        <f t="shared" si="5"/>
        <v>13</v>
      </c>
      <c r="Q15" s="184">
        <f>(1-P15*'Energy Storage Projects'!$J$8)*('Energy Storage Projects'!$I$8)</f>
        <v>0</v>
      </c>
      <c r="R15" s="95">
        <f>SUM(Q$3:Q15)</f>
        <v>0</v>
      </c>
      <c r="S15" s="123">
        <f t="shared" si="6"/>
        <v>13</v>
      </c>
      <c r="T15" s="185">
        <f>(1-S15*'Energy Storage Projects'!$J$9)*('Energy Storage Projects'!$I$9)</f>
        <v>0</v>
      </c>
      <c r="U15" s="96">
        <f>SUM(T$3:T15)</f>
        <v>0</v>
      </c>
      <c r="V15" s="120">
        <f t="shared" si="7"/>
        <v>13</v>
      </c>
      <c r="W15" s="184">
        <f>(1-V15*'Energy Storage Projects'!$J$10)*('Energy Storage Projects'!$I$10)</f>
        <v>0</v>
      </c>
      <c r="X15" s="95">
        <f>SUM(W$3:W15)</f>
        <v>0</v>
      </c>
      <c r="Y15" s="123">
        <f t="shared" si="8"/>
        <v>13</v>
      </c>
      <c r="Z15" s="185">
        <f>(1-Y15*'Energy Storage Projects'!$J$11)*('Energy Storage Projects'!$I$11)</f>
        <v>0</v>
      </c>
      <c r="AA15" s="96">
        <f>SUM(Z$3:Z15)</f>
        <v>0</v>
      </c>
      <c r="AB15" s="120">
        <f t="shared" si="9"/>
        <v>13</v>
      </c>
      <c r="AC15" s="184">
        <f>(1-AB15*'Energy Storage Projects'!$J$12)*('Energy Storage Projects'!$I$12)</f>
        <v>0</v>
      </c>
      <c r="AD15" s="263">
        <f>SUM(AC$3:AC15)</f>
        <v>0</v>
      </c>
      <c r="AE15" s="19"/>
      <c r="AF15" s="19"/>
    </row>
    <row r="16" spans="1:34" x14ac:dyDescent="0.35">
      <c r="A16" s="116">
        <f t="shared" si="0"/>
        <v>14</v>
      </c>
      <c r="B16" s="117">
        <f>(1-A16*'Energy Storage Projects'!$J$3)*('Energy Storage Projects'!$I$3)</f>
        <v>0</v>
      </c>
      <c r="C16" s="118">
        <f>SUM(B$3:B16)</f>
        <v>0</v>
      </c>
      <c r="D16" s="119">
        <f t="shared" si="1"/>
        <v>14</v>
      </c>
      <c r="E16" s="120">
        <f>(1-D16*'Energy Storage Projects'!$J$4)*('Energy Storage Projects'!$I$4)</f>
        <v>0</v>
      </c>
      <c r="F16" s="121">
        <f>SUM(E$3:E16)</f>
        <v>0</v>
      </c>
      <c r="G16" s="122">
        <f t="shared" si="2"/>
        <v>14</v>
      </c>
      <c r="H16" s="117">
        <f>(1-G16*'Energy Storage Projects'!$J$5)*('Energy Storage Projects'!$I$5)</f>
        <v>0</v>
      </c>
      <c r="I16" s="118">
        <f>SUM(H$3:H16)</f>
        <v>0</v>
      </c>
      <c r="J16" s="119">
        <f t="shared" si="3"/>
        <v>14</v>
      </c>
      <c r="K16" s="120">
        <f>(1-J16*'Energy Storage Projects'!$J$6)*('Energy Storage Projects'!$I$6)</f>
        <v>0</v>
      </c>
      <c r="L16" s="121">
        <f>SUM(K$3:K16)</f>
        <v>0</v>
      </c>
      <c r="M16" s="122">
        <f t="shared" si="4"/>
        <v>14</v>
      </c>
      <c r="N16" s="117">
        <f>(1-M16*'Energy Storage Projects'!$J$7)*('Energy Storage Projects'!$I$7)</f>
        <v>0</v>
      </c>
      <c r="O16" s="118">
        <f>SUM(N$3:N16)</f>
        <v>0</v>
      </c>
      <c r="P16" s="120">
        <f t="shared" si="5"/>
        <v>14</v>
      </c>
      <c r="Q16" s="184">
        <f>(1-P16*'Energy Storage Projects'!$J$8)*('Energy Storage Projects'!$I$8)</f>
        <v>0</v>
      </c>
      <c r="R16" s="95">
        <f>SUM(Q$3:Q16)</f>
        <v>0</v>
      </c>
      <c r="S16" s="123">
        <f t="shared" si="6"/>
        <v>14</v>
      </c>
      <c r="T16" s="185">
        <f>(1-S16*'Energy Storage Projects'!$J$9)*('Energy Storage Projects'!$I$9)</f>
        <v>0</v>
      </c>
      <c r="U16" s="96">
        <f>SUM(T$3:T16)</f>
        <v>0</v>
      </c>
      <c r="V16" s="120">
        <f t="shared" si="7"/>
        <v>14</v>
      </c>
      <c r="W16" s="184">
        <f>(1-V16*'Energy Storage Projects'!$J$10)*('Energy Storage Projects'!$I$10)</f>
        <v>0</v>
      </c>
      <c r="X16" s="95">
        <f>SUM(W$3:W16)</f>
        <v>0</v>
      </c>
      <c r="Y16" s="123">
        <f t="shared" si="8"/>
        <v>14</v>
      </c>
      <c r="Z16" s="185">
        <f>(1-Y16*'Energy Storage Projects'!$J$11)*('Energy Storage Projects'!$I$11)</f>
        <v>0</v>
      </c>
      <c r="AA16" s="96">
        <f>SUM(Z$3:Z16)</f>
        <v>0</v>
      </c>
      <c r="AB16" s="120">
        <f t="shared" si="9"/>
        <v>14</v>
      </c>
      <c r="AC16" s="184">
        <f>(1-AB16*'Energy Storage Projects'!$J$12)*('Energy Storage Projects'!$I$12)</f>
        <v>0</v>
      </c>
      <c r="AD16" s="263">
        <f>SUM(AC$3:AC16)</f>
        <v>0</v>
      </c>
      <c r="AE16" s="19"/>
      <c r="AF16" s="19"/>
    </row>
    <row r="17" spans="1:32" x14ac:dyDescent="0.35">
      <c r="A17" s="116">
        <f t="shared" si="0"/>
        <v>15</v>
      </c>
      <c r="B17" s="117">
        <f>(1-A17*'Energy Storage Projects'!$J$3)*('Energy Storage Projects'!$I$3)</f>
        <v>0</v>
      </c>
      <c r="C17" s="118">
        <f>SUM(B$3:B17)</f>
        <v>0</v>
      </c>
      <c r="D17" s="119">
        <f t="shared" si="1"/>
        <v>15</v>
      </c>
      <c r="E17" s="120">
        <f>(1-D17*'Energy Storage Projects'!$J$4)*('Energy Storage Projects'!$I$4)</f>
        <v>0</v>
      </c>
      <c r="F17" s="121">
        <f>SUM(E$3:E17)</f>
        <v>0</v>
      </c>
      <c r="G17" s="122">
        <f t="shared" si="2"/>
        <v>15</v>
      </c>
      <c r="H17" s="117">
        <f>(1-G17*'Energy Storage Projects'!$J$5)*('Energy Storage Projects'!$I$5)</f>
        <v>0</v>
      </c>
      <c r="I17" s="118">
        <f>SUM(H$3:H17)</f>
        <v>0</v>
      </c>
      <c r="J17" s="119">
        <f t="shared" si="3"/>
        <v>15</v>
      </c>
      <c r="K17" s="120">
        <f>(1-J17*'Energy Storage Projects'!$J$6)*('Energy Storage Projects'!$I$6)</f>
        <v>0</v>
      </c>
      <c r="L17" s="121">
        <f>SUM(K$3:K17)</f>
        <v>0</v>
      </c>
      <c r="M17" s="122">
        <f t="shared" si="4"/>
        <v>15</v>
      </c>
      <c r="N17" s="117">
        <f>(1-M17*'Energy Storage Projects'!$J$7)*('Energy Storage Projects'!$I$7)</f>
        <v>0</v>
      </c>
      <c r="O17" s="118">
        <f>SUM(N$3:N17)</f>
        <v>0</v>
      </c>
      <c r="P17" s="120">
        <f t="shared" si="5"/>
        <v>15</v>
      </c>
      <c r="Q17" s="184">
        <f>(1-P17*'Energy Storage Projects'!$J$8)*('Energy Storage Projects'!$I$8)</f>
        <v>0</v>
      </c>
      <c r="R17" s="95">
        <f>SUM(Q$3:Q17)</f>
        <v>0</v>
      </c>
      <c r="S17" s="123">
        <f t="shared" si="6"/>
        <v>15</v>
      </c>
      <c r="T17" s="185">
        <f>(1-S17*'Energy Storage Projects'!$J$9)*('Energy Storage Projects'!$I$9)</f>
        <v>0</v>
      </c>
      <c r="U17" s="96">
        <f>SUM(T$3:T17)</f>
        <v>0</v>
      </c>
      <c r="V17" s="120">
        <f t="shared" si="7"/>
        <v>15</v>
      </c>
      <c r="W17" s="184">
        <f>(1-V17*'Energy Storage Projects'!$J$10)*('Energy Storage Projects'!$I$10)</f>
        <v>0</v>
      </c>
      <c r="X17" s="95">
        <f>SUM(W$3:W17)</f>
        <v>0</v>
      </c>
      <c r="Y17" s="123">
        <f t="shared" si="8"/>
        <v>15</v>
      </c>
      <c r="Z17" s="185">
        <f>(1-Y17*'Energy Storage Projects'!$J$11)*('Energy Storage Projects'!$I$11)</f>
        <v>0</v>
      </c>
      <c r="AA17" s="96">
        <f>SUM(Z$3:Z17)</f>
        <v>0</v>
      </c>
      <c r="AB17" s="120">
        <f t="shared" si="9"/>
        <v>15</v>
      </c>
      <c r="AC17" s="184">
        <f>(1-AB17*'Energy Storage Projects'!$J$12)*('Energy Storage Projects'!$I$12)</f>
        <v>0</v>
      </c>
      <c r="AD17" s="263">
        <f>SUM(AC$3:AC17)</f>
        <v>0</v>
      </c>
      <c r="AE17" s="19"/>
      <c r="AF17" s="19"/>
    </row>
    <row r="18" spans="1:32" x14ac:dyDescent="0.35">
      <c r="A18" s="116">
        <f t="shared" si="0"/>
        <v>16</v>
      </c>
      <c r="B18" s="117">
        <f>(1-A18*'Energy Storage Projects'!$J$3)*('Energy Storage Projects'!$I$3)</f>
        <v>0</v>
      </c>
      <c r="C18" s="118">
        <f>SUM(B$3:B18)</f>
        <v>0</v>
      </c>
      <c r="D18" s="119">
        <f t="shared" si="1"/>
        <v>16</v>
      </c>
      <c r="E18" s="120">
        <f>(1-D18*'Energy Storage Projects'!$J$4)*('Energy Storage Projects'!$I$4)</f>
        <v>0</v>
      </c>
      <c r="F18" s="121">
        <f>SUM(E$3:E18)</f>
        <v>0</v>
      </c>
      <c r="G18" s="122">
        <f t="shared" si="2"/>
        <v>16</v>
      </c>
      <c r="H18" s="117">
        <f>(1-G18*'Energy Storage Projects'!$J$5)*('Energy Storage Projects'!$I$5)</f>
        <v>0</v>
      </c>
      <c r="I18" s="118">
        <f>SUM(H$3:H18)</f>
        <v>0</v>
      </c>
      <c r="J18" s="119">
        <f t="shared" si="3"/>
        <v>16</v>
      </c>
      <c r="K18" s="120">
        <f>(1-J18*'Energy Storage Projects'!$J$6)*('Energy Storage Projects'!$I$6)</f>
        <v>0</v>
      </c>
      <c r="L18" s="121">
        <f>SUM(K$3:K18)</f>
        <v>0</v>
      </c>
      <c r="M18" s="122">
        <f t="shared" si="4"/>
        <v>16</v>
      </c>
      <c r="N18" s="117">
        <f>(1-M18*'Energy Storage Projects'!$J$7)*('Energy Storage Projects'!$I$7)</f>
        <v>0</v>
      </c>
      <c r="O18" s="118">
        <f>SUM(N$3:N18)</f>
        <v>0</v>
      </c>
      <c r="P18" s="120">
        <f t="shared" si="5"/>
        <v>16</v>
      </c>
      <c r="Q18" s="184">
        <f>(1-P18*'Energy Storage Projects'!$J$8)*('Energy Storage Projects'!$I$8)</f>
        <v>0</v>
      </c>
      <c r="R18" s="95">
        <f>SUM(Q$3:Q18)</f>
        <v>0</v>
      </c>
      <c r="S18" s="123">
        <f t="shared" si="6"/>
        <v>16</v>
      </c>
      <c r="T18" s="185">
        <f>(1-S18*'Energy Storage Projects'!$J$9)*('Energy Storage Projects'!$I$9)</f>
        <v>0</v>
      </c>
      <c r="U18" s="96">
        <f>SUM(T$3:T18)</f>
        <v>0</v>
      </c>
      <c r="V18" s="120">
        <f t="shared" si="7"/>
        <v>16</v>
      </c>
      <c r="W18" s="184">
        <f>(1-V18*'Energy Storage Projects'!$J$10)*('Energy Storage Projects'!$I$10)</f>
        <v>0</v>
      </c>
      <c r="X18" s="95">
        <f>SUM(W$3:W18)</f>
        <v>0</v>
      </c>
      <c r="Y18" s="123">
        <f t="shared" si="8"/>
        <v>16</v>
      </c>
      <c r="Z18" s="185">
        <f>(1-Y18*'Energy Storage Projects'!$J$11)*('Energy Storage Projects'!$I$11)</f>
        <v>0</v>
      </c>
      <c r="AA18" s="96">
        <f>SUM(Z$3:Z18)</f>
        <v>0</v>
      </c>
      <c r="AB18" s="120">
        <f t="shared" si="9"/>
        <v>16</v>
      </c>
      <c r="AC18" s="184">
        <f>(1-AB18*'Energy Storage Projects'!$J$12)*('Energy Storage Projects'!$I$12)</f>
        <v>0</v>
      </c>
      <c r="AD18" s="263">
        <f>SUM(AC$3:AC18)</f>
        <v>0</v>
      </c>
      <c r="AE18" s="19"/>
      <c r="AF18" s="19"/>
    </row>
    <row r="19" spans="1:32" x14ac:dyDescent="0.35">
      <c r="A19" s="116">
        <f t="shared" si="0"/>
        <v>17</v>
      </c>
      <c r="B19" s="117">
        <f>(1-A19*'Energy Storage Projects'!$J$3)*('Energy Storage Projects'!$I$3)</f>
        <v>0</v>
      </c>
      <c r="C19" s="118">
        <f>SUM(B$3:B19)</f>
        <v>0</v>
      </c>
      <c r="D19" s="119">
        <f t="shared" si="1"/>
        <v>17</v>
      </c>
      <c r="E19" s="120">
        <f>(1-D19*'Energy Storage Projects'!$J$4)*('Energy Storage Projects'!$I$4)</f>
        <v>0</v>
      </c>
      <c r="F19" s="121">
        <f>SUM(E$3:E19)</f>
        <v>0</v>
      </c>
      <c r="G19" s="122">
        <f t="shared" si="2"/>
        <v>17</v>
      </c>
      <c r="H19" s="117">
        <f>(1-G19*'Energy Storage Projects'!$J$5)*('Energy Storage Projects'!$I$5)</f>
        <v>0</v>
      </c>
      <c r="I19" s="118">
        <f>SUM(H$3:H19)</f>
        <v>0</v>
      </c>
      <c r="J19" s="119">
        <f t="shared" si="3"/>
        <v>17</v>
      </c>
      <c r="K19" s="120">
        <f>(1-J19*'Energy Storage Projects'!$J$6)*('Energy Storage Projects'!$I$6)</f>
        <v>0</v>
      </c>
      <c r="L19" s="121">
        <f>SUM(K$3:K19)</f>
        <v>0</v>
      </c>
      <c r="M19" s="122">
        <f t="shared" si="4"/>
        <v>17</v>
      </c>
      <c r="N19" s="117">
        <f>(1-M19*'Energy Storage Projects'!$J$7)*('Energy Storage Projects'!$I$7)</f>
        <v>0</v>
      </c>
      <c r="O19" s="118">
        <f>SUM(N$3:N19)</f>
        <v>0</v>
      </c>
      <c r="P19" s="120">
        <f t="shared" si="5"/>
        <v>17</v>
      </c>
      <c r="Q19" s="184">
        <f>(1-P19*'Energy Storage Projects'!$J$8)*('Energy Storage Projects'!$I$8)</f>
        <v>0</v>
      </c>
      <c r="R19" s="95">
        <f>SUM(Q$3:Q19)</f>
        <v>0</v>
      </c>
      <c r="S19" s="123">
        <f t="shared" si="6"/>
        <v>17</v>
      </c>
      <c r="T19" s="185">
        <f>(1-S19*'Energy Storage Projects'!$J$9)*('Energy Storage Projects'!$I$9)</f>
        <v>0</v>
      </c>
      <c r="U19" s="96">
        <f>SUM(T$3:T19)</f>
        <v>0</v>
      </c>
      <c r="V19" s="120">
        <f t="shared" si="7"/>
        <v>17</v>
      </c>
      <c r="W19" s="184">
        <f>(1-V19*'Energy Storage Projects'!$J$10)*('Energy Storage Projects'!$I$10)</f>
        <v>0</v>
      </c>
      <c r="X19" s="95">
        <f>SUM(W$3:W19)</f>
        <v>0</v>
      </c>
      <c r="Y19" s="123">
        <f t="shared" si="8"/>
        <v>17</v>
      </c>
      <c r="Z19" s="185">
        <f>(1-Y19*'Energy Storage Projects'!$J$11)*('Energy Storage Projects'!$I$11)</f>
        <v>0</v>
      </c>
      <c r="AA19" s="96">
        <f>SUM(Z$3:Z19)</f>
        <v>0</v>
      </c>
      <c r="AB19" s="120">
        <f t="shared" si="9"/>
        <v>17</v>
      </c>
      <c r="AC19" s="184">
        <f>(1-AB19*'Energy Storage Projects'!$J$12)*('Energy Storage Projects'!$I$12)</f>
        <v>0</v>
      </c>
      <c r="AD19" s="263">
        <f>SUM(AC$3:AC19)</f>
        <v>0</v>
      </c>
      <c r="AE19" s="19"/>
      <c r="AF19" s="19"/>
    </row>
    <row r="20" spans="1:32" x14ac:dyDescent="0.35">
      <c r="A20" s="116">
        <f t="shared" si="0"/>
        <v>18</v>
      </c>
      <c r="B20" s="117">
        <f>(1-A20*'Energy Storage Projects'!$J$3)*('Energy Storage Projects'!$I$3)</f>
        <v>0</v>
      </c>
      <c r="C20" s="118">
        <f>SUM(B$3:B20)</f>
        <v>0</v>
      </c>
      <c r="D20" s="119">
        <f t="shared" si="1"/>
        <v>18</v>
      </c>
      <c r="E20" s="120">
        <f>(1-D20*'Energy Storage Projects'!$J$4)*('Energy Storage Projects'!$I$4)</f>
        <v>0</v>
      </c>
      <c r="F20" s="121">
        <f>SUM(E$3:E20)</f>
        <v>0</v>
      </c>
      <c r="G20" s="122">
        <f t="shared" si="2"/>
        <v>18</v>
      </c>
      <c r="H20" s="117">
        <f>(1-G20*'Energy Storage Projects'!$J$5)*('Energy Storage Projects'!$I$5)</f>
        <v>0</v>
      </c>
      <c r="I20" s="118">
        <f>SUM(H$3:H20)</f>
        <v>0</v>
      </c>
      <c r="J20" s="119">
        <f t="shared" si="3"/>
        <v>18</v>
      </c>
      <c r="K20" s="120">
        <f>(1-J20*'Energy Storage Projects'!$J$6)*('Energy Storage Projects'!$I$6)</f>
        <v>0</v>
      </c>
      <c r="L20" s="121">
        <f>SUM(K$3:K20)</f>
        <v>0</v>
      </c>
      <c r="M20" s="122">
        <f t="shared" si="4"/>
        <v>18</v>
      </c>
      <c r="N20" s="117">
        <f>(1-M20*'Energy Storage Projects'!$J$7)*('Energy Storage Projects'!$I$7)</f>
        <v>0</v>
      </c>
      <c r="O20" s="118">
        <f>SUM(N$3:N20)</f>
        <v>0</v>
      </c>
      <c r="P20" s="120">
        <f t="shared" si="5"/>
        <v>18</v>
      </c>
      <c r="Q20" s="184">
        <f>(1-P20*'Energy Storage Projects'!$J$8)*('Energy Storage Projects'!$I$8)</f>
        <v>0</v>
      </c>
      <c r="R20" s="95">
        <f>SUM(Q$3:Q20)</f>
        <v>0</v>
      </c>
      <c r="S20" s="123">
        <f t="shared" si="6"/>
        <v>18</v>
      </c>
      <c r="T20" s="185">
        <f>(1-S20*'Energy Storage Projects'!$J$9)*('Energy Storage Projects'!$I$9)</f>
        <v>0</v>
      </c>
      <c r="U20" s="96">
        <f>SUM(T$3:T20)</f>
        <v>0</v>
      </c>
      <c r="V20" s="120">
        <f t="shared" si="7"/>
        <v>18</v>
      </c>
      <c r="W20" s="184">
        <f>(1-V20*'Energy Storage Projects'!$J$10)*('Energy Storage Projects'!$I$10)</f>
        <v>0</v>
      </c>
      <c r="X20" s="95">
        <f>SUM(W$3:W20)</f>
        <v>0</v>
      </c>
      <c r="Y20" s="123">
        <f t="shared" si="8"/>
        <v>18</v>
      </c>
      <c r="Z20" s="185">
        <f>(1-Y20*'Energy Storage Projects'!$J$11)*('Energy Storage Projects'!$I$11)</f>
        <v>0</v>
      </c>
      <c r="AA20" s="96">
        <f>SUM(Z$3:Z20)</f>
        <v>0</v>
      </c>
      <c r="AB20" s="120">
        <f t="shared" si="9"/>
        <v>18</v>
      </c>
      <c r="AC20" s="184">
        <f>(1-AB20*'Energy Storage Projects'!$J$12)*('Energy Storage Projects'!$I$12)</f>
        <v>0</v>
      </c>
      <c r="AD20" s="263">
        <f>SUM(AC$3:AC20)</f>
        <v>0</v>
      </c>
      <c r="AE20" s="19"/>
      <c r="AF20" s="19"/>
    </row>
    <row r="21" spans="1:32" x14ac:dyDescent="0.35">
      <c r="A21" s="116">
        <f t="shared" si="0"/>
        <v>19</v>
      </c>
      <c r="B21" s="117">
        <f>(1-A21*'Energy Storage Projects'!$J$3)*('Energy Storage Projects'!$I$3)</f>
        <v>0</v>
      </c>
      <c r="C21" s="118">
        <f>SUM(B$3:B21)</f>
        <v>0</v>
      </c>
      <c r="D21" s="119">
        <f t="shared" si="1"/>
        <v>19</v>
      </c>
      <c r="E21" s="120">
        <f>(1-D21*'Energy Storage Projects'!$J$4)*('Energy Storage Projects'!$I$4)</f>
        <v>0</v>
      </c>
      <c r="F21" s="121">
        <f>SUM(E$3:E21)</f>
        <v>0</v>
      </c>
      <c r="G21" s="122">
        <f t="shared" si="2"/>
        <v>19</v>
      </c>
      <c r="H21" s="117">
        <f>(1-G21*'Energy Storage Projects'!$J$5)*('Energy Storage Projects'!$I$5)</f>
        <v>0</v>
      </c>
      <c r="I21" s="118">
        <f>SUM(H$3:H21)</f>
        <v>0</v>
      </c>
      <c r="J21" s="119">
        <f t="shared" si="3"/>
        <v>19</v>
      </c>
      <c r="K21" s="120">
        <f>(1-J21*'Energy Storage Projects'!$J$6)*('Energy Storage Projects'!$I$6)</f>
        <v>0</v>
      </c>
      <c r="L21" s="121">
        <f>SUM(K$3:K21)</f>
        <v>0</v>
      </c>
      <c r="M21" s="122">
        <f t="shared" si="4"/>
        <v>19</v>
      </c>
      <c r="N21" s="117">
        <f>(1-M21*'Energy Storage Projects'!$J$7)*('Energy Storage Projects'!$I$7)</f>
        <v>0</v>
      </c>
      <c r="O21" s="118">
        <f>SUM(N$3:N21)</f>
        <v>0</v>
      </c>
      <c r="P21" s="120">
        <f t="shared" si="5"/>
        <v>19</v>
      </c>
      <c r="Q21" s="184">
        <f>(1-P21*'Energy Storage Projects'!$J$8)*('Energy Storage Projects'!$I$8)</f>
        <v>0</v>
      </c>
      <c r="R21" s="95">
        <f>SUM(Q$3:Q21)</f>
        <v>0</v>
      </c>
      <c r="S21" s="123">
        <f t="shared" si="6"/>
        <v>19</v>
      </c>
      <c r="T21" s="185">
        <f>(1-S21*'Energy Storage Projects'!$J$9)*('Energy Storage Projects'!$I$9)</f>
        <v>0</v>
      </c>
      <c r="U21" s="96">
        <f>SUM(T$3:T21)</f>
        <v>0</v>
      </c>
      <c r="V21" s="120">
        <f t="shared" si="7"/>
        <v>19</v>
      </c>
      <c r="W21" s="184">
        <f>(1-V21*'Energy Storage Projects'!$J$10)*('Energy Storage Projects'!$I$10)</f>
        <v>0</v>
      </c>
      <c r="X21" s="95">
        <f>SUM(W$3:W21)</f>
        <v>0</v>
      </c>
      <c r="Y21" s="123">
        <f t="shared" si="8"/>
        <v>19</v>
      </c>
      <c r="Z21" s="185">
        <f>(1-Y21*'Energy Storage Projects'!$J$11)*('Energy Storage Projects'!$I$11)</f>
        <v>0</v>
      </c>
      <c r="AA21" s="96">
        <f>SUM(Z$3:Z21)</f>
        <v>0</v>
      </c>
      <c r="AB21" s="120">
        <f t="shared" si="9"/>
        <v>19</v>
      </c>
      <c r="AC21" s="184">
        <f>(1-AB21*'Energy Storage Projects'!$J$12)*('Energy Storage Projects'!$I$12)</f>
        <v>0</v>
      </c>
      <c r="AD21" s="263">
        <f>SUM(AC$3:AC21)</f>
        <v>0</v>
      </c>
      <c r="AE21" s="19"/>
      <c r="AF21" s="19"/>
    </row>
    <row r="22" spans="1:32" x14ac:dyDescent="0.35">
      <c r="A22" s="116">
        <f t="shared" si="0"/>
        <v>20</v>
      </c>
      <c r="B22" s="117">
        <f>(1-A22*'Energy Storage Projects'!$J$3)*('Energy Storage Projects'!$I$3)</f>
        <v>0</v>
      </c>
      <c r="C22" s="118">
        <f>SUM(B$3:B22)</f>
        <v>0</v>
      </c>
      <c r="D22" s="119">
        <f t="shared" si="1"/>
        <v>20</v>
      </c>
      <c r="E22" s="120">
        <f>(1-D22*'Energy Storage Projects'!$J$4)*('Energy Storage Projects'!$I$4)</f>
        <v>0</v>
      </c>
      <c r="F22" s="121">
        <f>SUM(E$3:E22)</f>
        <v>0</v>
      </c>
      <c r="G22" s="122">
        <f t="shared" si="2"/>
        <v>20</v>
      </c>
      <c r="H22" s="117">
        <f>(1-G22*'Energy Storage Projects'!$J$5)*('Energy Storage Projects'!$I$5)</f>
        <v>0</v>
      </c>
      <c r="I22" s="118">
        <f>SUM(H$3:H22)</f>
        <v>0</v>
      </c>
      <c r="J22" s="119">
        <f t="shared" si="3"/>
        <v>20</v>
      </c>
      <c r="K22" s="120">
        <f>(1-J22*'Energy Storage Projects'!$J$6)*('Energy Storage Projects'!$I$6)</f>
        <v>0</v>
      </c>
      <c r="L22" s="121">
        <f>SUM(K$3:K22)</f>
        <v>0</v>
      </c>
      <c r="M22" s="122">
        <f t="shared" si="4"/>
        <v>20</v>
      </c>
      <c r="N22" s="117">
        <f>(1-M22*'Energy Storage Projects'!$J$7)*('Energy Storage Projects'!$I$7)</f>
        <v>0</v>
      </c>
      <c r="O22" s="118">
        <f>SUM(N$3:N22)</f>
        <v>0</v>
      </c>
      <c r="P22" s="120">
        <f t="shared" si="5"/>
        <v>20</v>
      </c>
      <c r="Q22" s="184">
        <f>(1-P22*'Energy Storage Projects'!$J$8)*('Energy Storage Projects'!$I$8)</f>
        <v>0</v>
      </c>
      <c r="R22" s="95">
        <f>SUM(Q$3:Q22)</f>
        <v>0</v>
      </c>
      <c r="S22" s="123">
        <f t="shared" si="6"/>
        <v>20</v>
      </c>
      <c r="T22" s="185">
        <f>(1-S22*'Energy Storage Projects'!$J$9)*('Energy Storage Projects'!$I$9)</f>
        <v>0</v>
      </c>
      <c r="U22" s="96">
        <f>SUM(T$3:T22)</f>
        <v>0</v>
      </c>
      <c r="V22" s="120">
        <f t="shared" si="7"/>
        <v>20</v>
      </c>
      <c r="W22" s="184">
        <f>(1-V22*'Energy Storage Projects'!$J$10)*('Energy Storage Projects'!$I$10)</f>
        <v>0</v>
      </c>
      <c r="X22" s="95">
        <f>SUM(W$3:W22)</f>
        <v>0</v>
      </c>
      <c r="Y22" s="123">
        <f t="shared" si="8"/>
        <v>20</v>
      </c>
      <c r="Z22" s="185">
        <f>(1-Y22*'Energy Storage Projects'!$J$11)*('Energy Storage Projects'!$I$11)</f>
        <v>0</v>
      </c>
      <c r="AA22" s="96">
        <f>SUM(Z$3:Z22)</f>
        <v>0</v>
      </c>
      <c r="AB22" s="120">
        <f t="shared" si="9"/>
        <v>20</v>
      </c>
      <c r="AC22" s="184">
        <f>(1-AB22*'Energy Storage Projects'!$J$12)*('Energy Storage Projects'!$I$12)</f>
        <v>0</v>
      </c>
      <c r="AD22" s="263">
        <f>SUM(AC$3:AC22)</f>
        <v>0</v>
      </c>
      <c r="AE22" s="19"/>
      <c r="AF22" s="19"/>
    </row>
    <row r="23" spans="1:32" x14ac:dyDescent="0.35">
      <c r="A23" s="116">
        <f t="shared" si="0"/>
        <v>21</v>
      </c>
      <c r="B23" s="117">
        <f>(1-A23*'Energy Storage Projects'!$J$3)*('Energy Storage Projects'!$I$3)</f>
        <v>0</v>
      </c>
      <c r="C23" s="118">
        <f>SUM(B$3:B23)</f>
        <v>0</v>
      </c>
      <c r="D23" s="119">
        <f t="shared" si="1"/>
        <v>21</v>
      </c>
      <c r="E23" s="120">
        <f>(1-D23*'Energy Storage Projects'!$J$4)*('Energy Storage Projects'!$I$4)</f>
        <v>0</v>
      </c>
      <c r="F23" s="121">
        <f>SUM(E$3:E23)</f>
        <v>0</v>
      </c>
      <c r="G23" s="122">
        <f t="shared" si="2"/>
        <v>21</v>
      </c>
      <c r="H23" s="117">
        <f>(1-G23*'Energy Storage Projects'!$J$5)*('Energy Storage Projects'!$I$5)</f>
        <v>0</v>
      </c>
      <c r="I23" s="118">
        <f>SUM(H$3:H23)</f>
        <v>0</v>
      </c>
      <c r="J23" s="119">
        <f t="shared" si="3"/>
        <v>21</v>
      </c>
      <c r="K23" s="120">
        <f>(1-J23*'Energy Storage Projects'!$J$6)*('Energy Storage Projects'!$I$6)</f>
        <v>0</v>
      </c>
      <c r="L23" s="121">
        <f>SUM(K$3:K23)</f>
        <v>0</v>
      </c>
      <c r="M23" s="122">
        <f t="shared" si="4"/>
        <v>21</v>
      </c>
      <c r="N23" s="117">
        <f>(1-M23*'Energy Storage Projects'!$J$7)*('Energy Storage Projects'!$I$7)</f>
        <v>0</v>
      </c>
      <c r="O23" s="118">
        <f>SUM(N$3:N23)</f>
        <v>0</v>
      </c>
      <c r="P23" s="120">
        <f t="shared" si="5"/>
        <v>21</v>
      </c>
      <c r="Q23" s="184">
        <f>(1-P23*'Energy Storage Projects'!$J$8)*('Energy Storage Projects'!$I$8)</f>
        <v>0</v>
      </c>
      <c r="R23" s="95">
        <f>SUM(Q$3:Q23)</f>
        <v>0</v>
      </c>
      <c r="S23" s="123">
        <f t="shared" si="6"/>
        <v>21</v>
      </c>
      <c r="T23" s="185">
        <f>(1-S23*'Energy Storage Projects'!$J$9)*('Energy Storage Projects'!$I$9)</f>
        <v>0</v>
      </c>
      <c r="U23" s="96">
        <f>SUM(T$3:T23)</f>
        <v>0</v>
      </c>
      <c r="V23" s="120">
        <f t="shared" si="7"/>
        <v>21</v>
      </c>
      <c r="W23" s="184">
        <f>(1-V23*'Energy Storage Projects'!$J$10)*('Energy Storage Projects'!$I$10)</f>
        <v>0</v>
      </c>
      <c r="X23" s="95">
        <f>SUM(W$3:W23)</f>
        <v>0</v>
      </c>
      <c r="Y23" s="123">
        <f t="shared" si="8"/>
        <v>21</v>
      </c>
      <c r="Z23" s="185">
        <f>(1-Y23*'Energy Storage Projects'!$J$11)*('Energy Storage Projects'!$I$11)</f>
        <v>0</v>
      </c>
      <c r="AA23" s="96">
        <f>SUM(Z$3:Z23)</f>
        <v>0</v>
      </c>
      <c r="AB23" s="120">
        <f t="shared" si="9"/>
        <v>21</v>
      </c>
      <c r="AC23" s="184">
        <f>(1-AB23*'Energy Storage Projects'!$J$12)*('Energy Storage Projects'!$I$12)</f>
        <v>0</v>
      </c>
      <c r="AD23" s="263">
        <f>SUM(AC$3:AC23)</f>
        <v>0</v>
      </c>
      <c r="AE23" s="19"/>
      <c r="AF23" s="19"/>
    </row>
    <row r="24" spans="1:32" x14ac:dyDescent="0.35">
      <c r="A24" s="116">
        <f t="shared" si="0"/>
        <v>22</v>
      </c>
      <c r="B24" s="117">
        <f>(1-A24*'Energy Storage Projects'!$J$3)*('Energy Storage Projects'!$I$3)</f>
        <v>0</v>
      </c>
      <c r="C24" s="118">
        <f>SUM(B$3:B24)</f>
        <v>0</v>
      </c>
      <c r="D24" s="119">
        <f t="shared" si="1"/>
        <v>22</v>
      </c>
      <c r="E24" s="120">
        <f>(1-D24*'Energy Storage Projects'!$J$4)*('Energy Storage Projects'!$I$4)</f>
        <v>0</v>
      </c>
      <c r="F24" s="121">
        <f>SUM(E$3:E24)</f>
        <v>0</v>
      </c>
      <c r="G24" s="122">
        <f t="shared" si="2"/>
        <v>22</v>
      </c>
      <c r="H24" s="117">
        <f>(1-G24*'Energy Storage Projects'!$J$5)*('Energy Storage Projects'!$I$5)</f>
        <v>0</v>
      </c>
      <c r="I24" s="118">
        <f>SUM(H$3:H24)</f>
        <v>0</v>
      </c>
      <c r="J24" s="119">
        <f t="shared" si="3"/>
        <v>22</v>
      </c>
      <c r="K24" s="120">
        <f>(1-J24*'Energy Storage Projects'!$J$6)*('Energy Storage Projects'!$I$6)</f>
        <v>0</v>
      </c>
      <c r="L24" s="121">
        <f>SUM(K$3:K24)</f>
        <v>0</v>
      </c>
      <c r="M24" s="122">
        <f t="shared" si="4"/>
        <v>22</v>
      </c>
      <c r="N24" s="117">
        <f>(1-M24*'Energy Storage Projects'!$J$7)*('Energy Storage Projects'!$I$7)</f>
        <v>0</v>
      </c>
      <c r="O24" s="118">
        <f>SUM(N$3:N24)</f>
        <v>0</v>
      </c>
      <c r="P24" s="120">
        <f t="shared" si="5"/>
        <v>22</v>
      </c>
      <c r="Q24" s="184">
        <f>(1-P24*'Energy Storage Projects'!$J$8)*('Energy Storage Projects'!$I$8)</f>
        <v>0</v>
      </c>
      <c r="R24" s="95">
        <f>SUM(Q$3:Q24)</f>
        <v>0</v>
      </c>
      <c r="S24" s="123">
        <f t="shared" si="6"/>
        <v>22</v>
      </c>
      <c r="T24" s="185">
        <f>(1-S24*'Energy Storage Projects'!$J$9)*('Energy Storage Projects'!$I$9)</f>
        <v>0</v>
      </c>
      <c r="U24" s="96">
        <f>SUM(T$3:T24)</f>
        <v>0</v>
      </c>
      <c r="V24" s="120">
        <f t="shared" si="7"/>
        <v>22</v>
      </c>
      <c r="W24" s="184">
        <f>(1-V24*'Energy Storage Projects'!$J$10)*('Energy Storage Projects'!$I$10)</f>
        <v>0</v>
      </c>
      <c r="X24" s="95">
        <f>SUM(W$3:W24)</f>
        <v>0</v>
      </c>
      <c r="Y24" s="123">
        <f t="shared" si="8"/>
        <v>22</v>
      </c>
      <c r="Z24" s="185">
        <f>(1-Y24*'Energy Storage Projects'!$J$11)*('Energy Storage Projects'!$I$11)</f>
        <v>0</v>
      </c>
      <c r="AA24" s="96">
        <f>SUM(Z$3:Z24)</f>
        <v>0</v>
      </c>
      <c r="AB24" s="120">
        <f t="shared" si="9"/>
        <v>22</v>
      </c>
      <c r="AC24" s="184">
        <f>(1-AB24*'Energy Storage Projects'!$J$12)*('Energy Storage Projects'!$I$12)</f>
        <v>0</v>
      </c>
      <c r="AD24" s="263">
        <f>SUM(AC$3:AC24)</f>
        <v>0</v>
      </c>
      <c r="AE24" s="19"/>
      <c r="AF24" s="19"/>
    </row>
    <row r="25" spans="1:32" x14ac:dyDescent="0.35">
      <c r="A25" s="116">
        <f t="shared" si="0"/>
        <v>23</v>
      </c>
      <c r="B25" s="117">
        <f>(1-A25*'Energy Storage Projects'!$J$3)*('Energy Storage Projects'!$I$3)</f>
        <v>0</v>
      </c>
      <c r="C25" s="118">
        <f>SUM(B$3:B25)</f>
        <v>0</v>
      </c>
      <c r="D25" s="119">
        <f t="shared" si="1"/>
        <v>23</v>
      </c>
      <c r="E25" s="120">
        <f>(1-D25*'Energy Storage Projects'!$J$4)*('Energy Storage Projects'!$I$4)</f>
        <v>0</v>
      </c>
      <c r="F25" s="121">
        <f>SUM(E$3:E25)</f>
        <v>0</v>
      </c>
      <c r="G25" s="122">
        <f t="shared" si="2"/>
        <v>23</v>
      </c>
      <c r="H25" s="117">
        <f>(1-G25*'Energy Storage Projects'!$J$5)*('Energy Storage Projects'!$I$5)</f>
        <v>0</v>
      </c>
      <c r="I25" s="118">
        <f>SUM(H$3:H25)</f>
        <v>0</v>
      </c>
      <c r="J25" s="119">
        <f t="shared" si="3"/>
        <v>23</v>
      </c>
      <c r="K25" s="120">
        <f>(1-J25*'Energy Storage Projects'!$J$6)*('Energy Storage Projects'!$I$6)</f>
        <v>0</v>
      </c>
      <c r="L25" s="121">
        <f>SUM(K$3:K25)</f>
        <v>0</v>
      </c>
      <c r="M25" s="122">
        <f t="shared" si="4"/>
        <v>23</v>
      </c>
      <c r="N25" s="117">
        <f>(1-M25*'Energy Storage Projects'!$J$7)*('Energy Storage Projects'!$I$7)</f>
        <v>0</v>
      </c>
      <c r="O25" s="118">
        <f>SUM(N$3:N25)</f>
        <v>0</v>
      </c>
      <c r="P25" s="120">
        <f t="shared" si="5"/>
        <v>23</v>
      </c>
      <c r="Q25" s="184">
        <f>(1-P25*'Energy Storage Projects'!$J$8)*('Energy Storage Projects'!$I$8)</f>
        <v>0</v>
      </c>
      <c r="R25" s="95">
        <f>SUM(Q$3:Q25)</f>
        <v>0</v>
      </c>
      <c r="S25" s="123">
        <f t="shared" si="6"/>
        <v>23</v>
      </c>
      <c r="T25" s="185">
        <f>(1-S25*'Energy Storage Projects'!$J$9)*('Energy Storage Projects'!$I$9)</f>
        <v>0</v>
      </c>
      <c r="U25" s="96">
        <f>SUM(T$3:T25)</f>
        <v>0</v>
      </c>
      <c r="V25" s="120">
        <f t="shared" si="7"/>
        <v>23</v>
      </c>
      <c r="W25" s="184">
        <f>(1-V25*'Energy Storage Projects'!$J$10)*('Energy Storage Projects'!$I$10)</f>
        <v>0</v>
      </c>
      <c r="X25" s="95">
        <f>SUM(W$3:W25)</f>
        <v>0</v>
      </c>
      <c r="Y25" s="123">
        <f t="shared" si="8"/>
        <v>23</v>
      </c>
      <c r="Z25" s="185">
        <f>(1-Y25*'Energy Storage Projects'!$J$11)*('Energy Storage Projects'!$I$11)</f>
        <v>0</v>
      </c>
      <c r="AA25" s="96">
        <f>SUM(Z$3:Z25)</f>
        <v>0</v>
      </c>
      <c r="AB25" s="120">
        <f t="shared" si="9"/>
        <v>23</v>
      </c>
      <c r="AC25" s="184">
        <f>(1-AB25*'Energy Storage Projects'!$J$12)*('Energy Storage Projects'!$I$12)</f>
        <v>0</v>
      </c>
      <c r="AD25" s="263">
        <f>SUM(AC$3:AC25)</f>
        <v>0</v>
      </c>
      <c r="AE25" s="19"/>
      <c r="AF25" s="19"/>
    </row>
    <row r="26" spans="1:32" x14ac:dyDescent="0.35">
      <c r="A26" s="116">
        <f t="shared" si="0"/>
        <v>24</v>
      </c>
      <c r="B26" s="117">
        <f>(1-A26*'Energy Storage Projects'!$J$3)*('Energy Storage Projects'!$I$3)</f>
        <v>0</v>
      </c>
      <c r="C26" s="118">
        <f>SUM(B$3:B26)</f>
        <v>0</v>
      </c>
      <c r="D26" s="119">
        <f t="shared" si="1"/>
        <v>24</v>
      </c>
      <c r="E26" s="120">
        <f>(1-D26*'Energy Storage Projects'!$J$4)*('Energy Storage Projects'!$I$4)</f>
        <v>0</v>
      </c>
      <c r="F26" s="121">
        <f>SUM(E$3:E26)</f>
        <v>0</v>
      </c>
      <c r="G26" s="122">
        <f t="shared" si="2"/>
        <v>24</v>
      </c>
      <c r="H26" s="117">
        <f>(1-G26*'Energy Storage Projects'!$J$5)*('Energy Storage Projects'!$I$5)</f>
        <v>0</v>
      </c>
      <c r="I26" s="118">
        <f>SUM(H$3:H26)</f>
        <v>0</v>
      </c>
      <c r="J26" s="119">
        <f t="shared" si="3"/>
        <v>24</v>
      </c>
      <c r="K26" s="120">
        <f>(1-J26*'Energy Storage Projects'!$J$6)*('Energy Storage Projects'!$I$6)</f>
        <v>0</v>
      </c>
      <c r="L26" s="121">
        <f>SUM(K$3:K26)</f>
        <v>0</v>
      </c>
      <c r="M26" s="122">
        <f t="shared" si="4"/>
        <v>24</v>
      </c>
      <c r="N26" s="117">
        <f>(1-M26*'Energy Storage Projects'!$J$7)*('Energy Storage Projects'!$I$7)</f>
        <v>0</v>
      </c>
      <c r="O26" s="118">
        <f>SUM(N$3:N26)</f>
        <v>0</v>
      </c>
      <c r="P26" s="120">
        <f t="shared" si="5"/>
        <v>24</v>
      </c>
      <c r="Q26" s="184">
        <f>(1-P26*'Energy Storage Projects'!$J$8)*('Energy Storage Projects'!$I$8)</f>
        <v>0</v>
      </c>
      <c r="R26" s="95">
        <f>SUM(Q$3:Q26)</f>
        <v>0</v>
      </c>
      <c r="S26" s="123">
        <f t="shared" si="6"/>
        <v>24</v>
      </c>
      <c r="T26" s="185">
        <f>(1-S26*'Energy Storage Projects'!$J$9)*('Energy Storage Projects'!$I$9)</f>
        <v>0</v>
      </c>
      <c r="U26" s="96">
        <f>SUM(T$3:T26)</f>
        <v>0</v>
      </c>
      <c r="V26" s="120">
        <f t="shared" si="7"/>
        <v>24</v>
      </c>
      <c r="W26" s="184">
        <f>(1-V26*'Energy Storage Projects'!$J$10)*('Energy Storage Projects'!$I$10)</f>
        <v>0</v>
      </c>
      <c r="X26" s="95">
        <f>SUM(W$3:W26)</f>
        <v>0</v>
      </c>
      <c r="Y26" s="123">
        <f t="shared" si="8"/>
        <v>24</v>
      </c>
      <c r="Z26" s="185">
        <f>(1-Y26*'Energy Storage Projects'!$J$11)*('Energy Storage Projects'!$I$11)</f>
        <v>0</v>
      </c>
      <c r="AA26" s="96">
        <f>SUM(Z$3:Z26)</f>
        <v>0</v>
      </c>
      <c r="AB26" s="120">
        <f t="shared" si="9"/>
        <v>24</v>
      </c>
      <c r="AC26" s="184">
        <f>(1-AB26*'Energy Storage Projects'!$J$12)*('Energy Storage Projects'!$I$12)</f>
        <v>0</v>
      </c>
      <c r="AD26" s="263">
        <f>SUM(AC$3:AC26)</f>
        <v>0</v>
      </c>
      <c r="AE26" s="19"/>
      <c r="AF26" s="19"/>
    </row>
    <row r="27" spans="1:32" x14ac:dyDescent="0.35">
      <c r="A27" s="116">
        <f t="shared" si="0"/>
        <v>25</v>
      </c>
      <c r="B27" s="117">
        <f>(1-A27*'Energy Storage Projects'!$J$3)*('Energy Storage Projects'!$I$3)</f>
        <v>0</v>
      </c>
      <c r="C27" s="118">
        <f>SUM(B$3:B27)</f>
        <v>0</v>
      </c>
      <c r="D27" s="119">
        <f t="shared" si="1"/>
        <v>25</v>
      </c>
      <c r="E27" s="120">
        <f>(1-D27*'Energy Storage Projects'!$J$4)*('Energy Storage Projects'!$I$4)</f>
        <v>0</v>
      </c>
      <c r="F27" s="121">
        <f>SUM(E$3:E27)</f>
        <v>0</v>
      </c>
      <c r="G27" s="122">
        <f t="shared" si="2"/>
        <v>25</v>
      </c>
      <c r="H27" s="117">
        <f>(1-G27*'Energy Storage Projects'!$J$5)*('Energy Storage Projects'!$I$5)</f>
        <v>0</v>
      </c>
      <c r="I27" s="118">
        <f>SUM(H$3:H27)</f>
        <v>0</v>
      </c>
      <c r="J27" s="119">
        <f t="shared" si="3"/>
        <v>25</v>
      </c>
      <c r="K27" s="120">
        <f>(1-J27*'Energy Storage Projects'!$J$6)*('Energy Storage Projects'!$I$6)</f>
        <v>0</v>
      </c>
      <c r="L27" s="121">
        <f>SUM(K$3:K27)</f>
        <v>0</v>
      </c>
      <c r="M27" s="122">
        <f t="shared" si="4"/>
        <v>25</v>
      </c>
      <c r="N27" s="117">
        <f>(1-M27*'Energy Storage Projects'!$J$7)*('Energy Storage Projects'!$I$7)</f>
        <v>0</v>
      </c>
      <c r="O27" s="118">
        <f>SUM(N$3:N27)</f>
        <v>0</v>
      </c>
      <c r="P27" s="120">
        <f t="shared" si="5"/>
        <v>25</v>
      </c>
      <c r="Q27" s="184">
        <f>(1-P27*'Energy Storage Projects'!$J$8)*('Energy Storage Projects'!$I$8)</f>
        <v>0</v>
      </c>
      <c r="R27" s="95">
        <f>SUM(Q$3:Q27)</f>
        <v>0</v>
      </c>
      <c r="S27" s="123">
        <f t="shared" si="6"/>
        <v>25</v>
      </c>
      <c r="T27" s="185">
        <f>(1-S27*'Energy Storage Projects'!$J$9)*('Energy Storage Projects'!$I$9)</f>
        <v>0</v>
      </c>
      <c r="U27" s="96">
        <f>SUM(T$3:T27)</f>
        <v>0</v>
      </c>
      <c r="V27" s="120">
        <f t="shared" si="7"/>
        <v>25</v>
      </c>
      <c r="W27" s="184">
        <f>(1-V27*'Energy Storage Projects'!$J$10)*('Energy Storage Projects'!$I$10)</f>
        <v>0</v>
      </c>
      <c r="X27" s="95">
        <f>SUM(W$3:W27)</f>
        <v>0</v>
      </c>
      <c r="Y27" s="123">
        <f t="shared" si="8"/>
        <v>25</v>
      </c>
      <c r="Z27" s="185">
        <f>(1-Y27*'Energy Storage Projects'!$J$11)*('Energy Storage Projects'!$I$11)</f>
        <v>0</v>
      </c>
      <c r="AA27" s="96">
        <f>SUM(Z$3:Z27)</f>
        <v>0</v>
      </c>
      <c r="AB27" s="120">
        <f t="shared" si="9"/>
        <v>25</v>
      </c>
      <c r="AC27" s="184">
        <f>(1-AB27*'Energy Storage Projects'!$J$12)*('Energy Storage Projects'!$I$12)</f>
        <v>0</v>
      </c>
      <c r="AD27" s="263">
        <f>SUM(AC$3:AC27)</f>
        <v>0</v>
      </c>
      <c r="AE27" s="19"/>
      <c r="AF27" s="19"/>
    </row>
    <row r="28" spans="1:32" x14ac:dyDescent="0.35">
      <c r="A28" s="116">
        <f t="shared" si="0"/>
        <v>26</v>
      </c>
      <c r="B28" s="117">
        <f>(1-A28*'Energy Storage Projects'!$J$3)*('Energy Storage Projects'!$I$3)</f>
        <v>0</v>
      </c>
      <c r="C28" s="118">
        <f>SUM(B$3:B28)</f>
        <v>0</v>
      </c>
      <c r="D28" s="119">
        <f t="shared" si="1"/>
        <v>26</v>
      </c>
      <c r="E28" s="120">
        <f>(1-D28*'Energy Storage Projects'!$J$4)*('Energy Storage Projects'!$I$4)</f>
        <v>0</v>
      </c>
      <c r="F28" s="121">
        <f>SUM(E$3:E28)</f>
        <v>0</v>
      </c>
      <c r="G28" s="122">
        <f t="shared" si="2"/>
        <v>26</v>
      </c>
      <c r="H28" s="117">
        <f>(1-G28*'Energy Storage Projects'!$J$5)*('Energy Storage Projects'!$I$5)</f>
        <v>0</v>
      </c>
      <c r="I28" s="118">
        <f>SUM(H$3:H28)</f>
        <v>0</v>
      </c>
      <c r="J28" s="119">
        <f t="shared" si="3"/>
        <v>26</v>
      </c>
      <c r="K28" s="120">
        <f>(1-J28*'Energy Storage Projects'!$J$6)*('Energy Storage Projects'!$I$6)</f>
        <v>0</v>
      </c>
      <c r="L28" s="121">
        <f>SUM(K$3:K28)</f>
        <v>0</v>
      </c>
      <c r="M28" s="122">
        <f t="shared" si="4"/>
        <v>26</v>
      </c>
      <c r="N28" s="117">
        <f>(1-M28*'Energy Storage Projects'!$J$7)*('Energy Storage Projects'!$I$7)</f>
        <v>0</v>
      </c>
      <c r="O28" s="118">
        <f>SUM(N$3:N28)</f>
        <v>0</v>
      </c>
      <c r="P28" s="120">
        <f t="shared" si="5"/>
        <v>26</v>
      </c>
      <c r="Q28" s="184">
        <f>(1-P28*'Energy Storage Projects'!$J$8)*('Energy Storage Projects'!$I$8)</f>
        <v>0</v>
      </c>
      <c r="R28" s="95">
        <f>SUM(Q$3:Q28)</f>
        <v>0</v>
      </c>
      <c r="S28" s="123">
        <f t="shared" si="6"/>
        <v>26</v>
      </c>
      <c r="T28" s="185">
        <f>(1-S28*'Energy Storage Projects'!$J$9)*('Energy Storage Projects'!$I$9)</f>
        <v>0</v>
      </c>
      <c r="U28" s="96">
        <f>SUM(T$3:T28)</f>
        <v>0</v>
      </c>
      <c r="V28" s="120">
        <f t="shared" si="7"/>
        <v>26</v>
      </c>
      <c r="W28" s="184">
        <f>(1-V28*'Energy Storage Projects'!$J$10)*('Energy Storage Projects'!$I$10)</f>
        <v>0</v>
      </c>
      <c r="X28" s="95">
        <f>SUM(W$3:W28)</f>
        <v>0</v>
      </c>
      <c r="Y28" s="123">
        <f t="shared" si="8"/>
        <v>26</v>
      </c>
      <c r="Z28" s="185">
        <f>(1-Y28*'Energy Storage Projects'!$J$11)*('Energy Storage Projects'!$I$11)</f>
        <v>0</v>
      </c>
      <c r="AA28" s="96">
        <f>SUM(Z$3:Z28)</f>
        <v>0</v>
      </c>
      <c r="AB28" s="120">
        <f t="shared" si="9"/>
        <v>26</v>
      </c>
      <c r="AC28" s="184">
        <f>(1-AB28*'Energy Storage Projects'!$J$12)*('Energy Storage Projects'!$I$12)</f>
        <v>0</v>
      </c>
      <c r="AD28" s="263">
        <f>SUM(AC$3:AC28)</f>
        <v>0</v>
      </c>
      <c r="AE28" s="19"/>
      <c r="AF28" s="19"/>
    </row>
    <row r="29" spans="1:32" x14ac:dyDescent="0.35">
      <c r="A29" s="116">
        <f t="shared" si="0"/>
        <v>27</v>
      </c>
      <c r="B29" s="117">
        <f>(1-A29*'Energy Storage Projects'!$J$3)*('Energy Storage Projects'!$I$3)</f>
        <v>0</v>
      </c>
      <c r="C29" s="118">
        <f>SUM(B$3:B29)</f>
        <v>0</v>
      </c>
      <c r="D29" s="119">
        <f t="shared" si="1"/>
        <v>27</v>
      </c>
      <c r="E29" s="120">
        <f>(1-D29*'Energy Storage Projects'!$J$4)*('Energy Storage Projects'!$I$4)</f>
        <v>0</v>
      </c>
      <c r="F29" s="121">
        <f>SUM(E$3:E29)</f>
        <v>0</v>
      </c>
      <c r="G29" s="122">
        <f t="shared" si="2"/>
        <v>27</v>
      </c>
      <c r="H29" s="117">
        <f>(1-G29*'Energy Storage Projects'!$J$5)*('Energy Storage Projects'!$I$5)</f>
        <v>0</v>
      </c>
      <c r="I29" s="118">
        <f>SUM(H$3:H29)</f>
        <v>0</v>
      </c>
      <c r="J29" s="119">
        <f t="shared" si="3"/>
        <v>27</v>
      </c>
      <c r="K29" s="120">
        <f>(1-J29*'Energy Storage Projects'!$J$6)*('Energy Storage Projects'!$I$6)</f>
        <v>0</v>
      </c>
      <c r="L29" s="121">
        <f>SUM(K$3:K29)</f>
        <v>0</v>
      </c>
      <c r="M29" s="122">
        <f t="shared" si="4"/>
        <v>27</v>
      </c>
      <c r="N29" s="117">
        <f>(1-M29*'Energy Storage Projects'!$J$7)*('Energy Storage Projects'!$I$7)</f>
        <v>0</v>
      </c>
      <c r="O29" s="118">
        <f>SUM(N$3:N29)</f>
        <v>0</v>
      </c>
      <c r="P29" s="120">
        <f t="shared" si="5"/>
        <v>27</v>
      </c>
      <c r="Q29" s="184">
        <f>(1-P29*'Energy Storage Projects'!$J$8)*('Energy Storage Projects'!$I$8)</f>
        <v>0</v>
      </c>
      <c r="R29" s="95">
        <f>SUM(Q$3:Q29)</f>
        <v>0</v>
      </c>
      <c r="S29" s="123">
        <f t="shared" si="6"/>
        <v>27</v>
      </c>
      <c r="T29" s="185">
        <f>(1-S29*'Energy Storage Projects'!$J$9)*('Energy Storage Projects'!$I$9)</f>
        <v>0</v>
      </c>
      <c r="U29" s="96">
        <f>SUM(T$3:T29)</f>
        <v>0</v>
      </c>
      <c r="V29" s="120">
        <f t="shared" si="7"/>
        <v>27</v>
      </c>
      <c r="W29" s="184">
        <f>(1-V29*'Energy Storage Projects'!$J$10)*('Energy Storage Projects'!$I$10)</f>
        <v>0</v>
      </c>
      <c r="X29" s="95">
        <f>SUM(W$3:W29)</f>
        <v>0</v>
      </c>
      <c r="Y29" s="123">
        <f t="shared" si="8"/>
        <v>27</v>
      </c>
      <c r="Z29" s="185">
        <f>(1-Y29*'Energy Storage Projects'!$J$11)*('Energy Storage Projects'!$I$11)</f>
        <v>0</v>
      </c>
      <c r="AA29" s="96">
        <f>SUM(Z$3:Z29)</f>
        <v>0</v>
      </c>
      <c r="AB29" s="120">
        <f t="shared" si="9"/>
        <v>27</v>
      </c>
      <c r="AC29" s="184">
        <f>(1-AB29*'Energy Storage Projects'!$J$12)*('Energy Storage Projects'!$I$12)</f>
        <v>0</v>
      </c>
      <c r="AD29" s="263">
        <f>SUM(AC$3:AC29)</f>
        <v>0</v>
      </c>
      <c r="AE29" s="19"/>
      <c r="AF29" s="19"/>
    </row>
    <row r="30" spans="1:32" x14ac:dyDescent="0.35">
      <c r="A30" s="116">
        <f t="shared" si="0"/>
        <v>28</v>
      </c>
      <c r="B30" s="117">
        <f>(1-A30*'Energy Storage Projects'!$J$3)*('Energy Storage Projects'!$I$3)</f>
        <v>0</v>
      </c>
      <c r="C30" s="118">
        <f>SUM(B$3:B30)</f>
        <v>0</v>
      </c>
      <c r="D30" s="119">
        <f t="shared" si="1"/>
        <v>28</v>
      </c>
      <c r="E30" s="120">
        <f>(1-D30*'Energy Storage Projects'!$J$4)*('Energy Storage Projects'!$I$4)</f>
        <v>0</v>
      </c>
      <c r="F30" s="121">
        <f>SUM(E$3:E30)</f>
        <v>0</v>
      </c>
      <c r="G30" s="122">
        <f t="shared" si="2"/>
        <v>28</v>
      </c>
      <c r="H30" s="117">
        <f>(1-G30*'Energy Storage Projects'!$J$5)*('Energy Storage Projects'!$I$5)</f>
        <v>0</v>
      </c>
      <c r="I30" s="118">
        <f>SUM(H$3:H30)</f>
        <v>0</v>
      </c>
      <c r="J30" s="119">
        <f t="shared" si="3"/>
        <v>28</v>
      </c>
      <c r="K30" s="120">
        <f>(1-J30*'Energy Storage Projects'!$J$6)*('Energy Storage Projects'!$I$6)</f>
        <v>0</v>
      </c>
      <c r="L30" s="121">
        <f>SUM(K$3:K30)</f>
        <v>0</v>
      </c>
      <c r="M30" s="122">
        <f t="shared" si="4"/>
        <v>28</v>
      </c>
      <c r="N30" s="117">
        <f>(1-M30*'Energy Storage Projects'!$J$7)*('Energy Storage Projects'!$I$7)</f>
        <v>0</v>
      </c>
      <c r="O30" s="118">
        <f>SUM(N$3:N30)</f>
        <v>0</v>
      </c>
      <c r="P30" s="120">
        <f t="shared" si="5"/>
        <v>28</v>
      </c>
      <c r="Q30" s="184">
        <f>(1-P30*'Energy Storage Projects'!$J$8)*('Energy Storage Projects'!$I$8)</f>
        <v>0</v>
      </c>
      <c r="R30" s="95">
        <f>SUM(Q$3:Q30)</f>
        <v>0</v>
      </c>
      <c r="S30" s="123">
        <f t="shared" si="6"/>
        <v>28</v>
      </c>
      <c r="T30" s="185">
        <f>(1-S30*'Energy Storage Projects'!$J$9)*('Energy Storage Projects'!$I$9)</f>
        <v>0</v>
      </c>
      <c r="U30" s="96">
        <f>SUM(T$3:T30)</f>
        <v>0</v>
      </c>
      <c r="V30" s="120">
        <f t="shared" si="7"/>
        <v>28</v>
      </c>
      <c r="W30" s="184">
        <f>(1-V30*'Energy Storage Projects'!$J$10)*('Energy Storage Projects'!$I$10)</f>
        <v>0</v>
      </c>
      <c r="X30" s="95">
        <f>SUM(W$3:W30)</f>
        <v>0</v>
      </c>
      <c r="Y30" s="123">
        <f t="shared" si="8"/>
        <v>28</v>
      </c>
      <c r="Z30" s="185">
        <f>(1-Y30*'Energy Storage Projects'!$J$11)*('Energy Storage Projects'!$I$11)</f>
        <v>0</v>
      </c>
      <c r="AA30" s="96">
        <f>SUM(Z$3:Z30)</f>
        <v>0</v>
      </c>
      <c r="AB30" s="120">
        <f t="shared" si="9"/>
        <v>28</v>
      </c>
      <c r="AC30" s="184">
        <f>(1-AB30*'Energy Storage Projects'!$J$12)*('Energy Storage Projects'!$I$12)</f>
        <v>0</v>
      </c>
      <c r="AD30" s="263">
        <f>SUM(AC$3:AC30)</f>
        <v>0</v>
      </c>
      <c r="AE30" s="19"/>
      <c r="AF30" s="19"/>
    </row>
    <row r="31" spans="1:32" x14ac:dyDescent="0.35">
      <c r="A31" s="116">
        <f t="shared" si="0"/>
        <v>29</v>
      </c>
      <c r="B31" s="117">
        <f>(1-A31*'Energy Storage Projects'!$J$3)*('Energy Storage Projects'!$I$3)</f>
        <v>0</v>
      </c>
      <c r="C31" s="118">
        <f>SUM(B$3:B31)</f>
        <v>0</v>
      </c>
      <c r="D31" s="119">
        <f t="shared" si="1"/>
        <v>29</v>
      </c>
      <c r="E31" s="120">
        <f>(1-D31*'Energy Storage Projects'!$J$4)*('Energy Storage Projects'!$I$4)</f>
        <v>0</v>
      </c>
      <c r="F31" s="121">
        <f>SUM(E$3:E31)</f>
        <v>0</v>
      </c>
      <c r="G31" s="122">
        <f t="shared" si="2"/>
        <v>29</v>
      </c>
      <c r="H31" s="117">
        <f>(1-G31*'Energy Storage Projects'!$J$5)*('Energy Storage Projects'!$I$5)</f>
        <v>0</v>
      </c>
      <c r="I31" s="118">
        <f>SUM(H$3:H31)</f>
        <v>0</v>
      </c>
      <c r="J31" s="119">
        <f t="shared" si="3"/>
        <v>29</v>
      </c>
      <c r="K31" s="120">
        <f>(1-J31*'Energy Storage Projects'!$J$6)*('Energy Storage Projects'!$I$6)</f>
        <v>0</v>
      </c>
      <c r="L31" s="121">
        <f>SUM(K$3:K31)</f>
        <v>0</v>
      </c>
      <c r="M31" s="122">
        <f t="shared" si="4"/>
        <v>29</v>
      </c>
      <c r="N31" s="117">
        <f>(1-M31*'Energy Storage Projects'!$J$7)*('Energy Storage Projects'!$I$7)</f>
        <v>0</v>
      </c>
      <c r="O31" s="118">
        <f>SUM(N$3:N31)</f>
        <v>0</v>
      </c>
      <c r="P31" s="120">
        <f t="shared" si="5"/>
        <v>29</v>
      </c>
      <c r="Q31" s="184">
        <f>(1-P31*'Energy Storage Projects'!$J$8)*('Energy Storage Projects'!$I$8)</f>
        <v>0</v>
      </c>
      <c r="R31" s="95">
        <f>SUM(Q$3:Q31)</f>
        <v>0</v>
      </c>
      <c r="S31" s="123">
        <f t="shared" si="6"/>
        <v>29</v>
      </c>
      <c r="T31" s="185">
        <f>(1-S31*'Energy Storage Projects'!$J$9)*('Energy Storage Projects'!$I$9)</f>
        <v>0</v>
      </c>
      <c r="U31" s="96">
        <f>SUM(T$3:T31)</f>
        <v>0</v>
      </c>
      <c r="V31" s="120">
        <f t="shared" si="7"/>
        <v>29</v>
      </c>
      <c r="W31" s="184">
        <f>(1-V31*'Energy Storage Projects'!$J$10)*('Energy Storage Projects'!$I$10)</f>
        <v>0</v>
      </c>
      <c r="X31" s="95">
        <f>SUM(W$3:W31)</f>
        <v>0</v>
      </c>
      <c r="Y31" s="123">
        <f t="shared" si="8"/>
        <v>29</v>
      </c>
      <c r="Z31" s="185">
        <f>(1-Y31*'Energy Storage Projects'!$J$11)*('Energy Storage Projects'!$I$11)</f>
        <v>0</v>
      </c>
      <c r="AA31" s="96">
        <f>SUM(Z$3:Z31)</f>
        <v>0</v>
      </c>
      <c r="AB31" s="120">
        <f t="shared" si="9"/>
        <v>29</v>
      </c>
      <c r="AC31" s="184">
        <f>(1-AB31*'Energy Storage Projects'!$J$12)*('Energy Storage Projects'!$I$12)</f>
        <v>0</v>
      </c>
      <c r="AD31" s="263">
        <f>SUM(AC$3:AC31)</f>
        <v>0</v>
      </c>
      <c r="AE31" s="19"/>
      <c r="AF31" s="19"/>
    </row>
    <row r="32" spans="1:32" x14ac:dyDescent="0.35">
      <c r="A32" s="116">
        <f t="shared" si="0"/>
        <v>30</v>
      </c>
      <c r="B32" s="117">
        <f>(1-A32*'Energy Storage Projects'!$J$3)*('Energy Storage Projects'!$I$3)</f>
        <v>0</v>
      </c>
      <c r="C32" s="118">
        <f>SUM(B$3:B32)</f>
        <v>0</v>
      </c>
      <c r="D32" s="119">
        <f t="shared" si="1"/>
        <v>30</v>
      </c>
      <c r="E32" s="120">
        <f>(1-D32*'Energy Storage Projects'!$J$4)*('Energy Storage Projects'!$I$4)</f>
        <v>0</v>
      </c>
      <c r="F32" s="121">
        <f>SUM(E$3:E32)</f>
        <v>0</v>
      </c>
      <c r="G32" s="122">
        <f t="shared" si="2"/>
        <v>30</v>
      </c>
      <c r="H32" s="117">
        <f>(1-G32*'Energy Storage Projects'!$J$5)*('Energy Storage Projects'!$I$5)</f>
        <v>0</v>
      </c>
      <c r="I32" s="118">
        <f>SUM(H$3:H32)</f>
        <v>0</v>
      </c>
      <c r="J32" s="119">
        <f t="shared" si="3"/>
        <v>30</v>
      </c>
      <c r="K32" s="120">
        <f>(1-J32*'Energy Storage Projects'!$J$6)*('Energy Storage Projects'!$I$6)</f>
        <v>0</v>
      </c>
      <c r="L32" s="121">
        <f>SUM(K$3:K32)</f>
        <v>0</v>
      </c>
      <c r="M32" s="122">
        <f t="shared" si="4"/>
        <v>30</v>
      </c>
      <c r="N32" s="117">
        <f>(1-M32*'Energy Storage Projects'!$J$7)*('Energy Storage Projects'!$I$7)</f>
        <v>0</v>
      </c>
      <c r="O32" s="118">
        <f>SUM(N$3:N32)</f>
        <v>0</v>
      </c>
      <c r="P32" s="120">
        <f t="shared" si="5"/>
        <v>30</v>
      </c>
      <c r="Q32" s="184">
        <f>(1-P32*'Energy Storage Projects'!$J$8)*('Energy Storage Projects'!$I$8)</f>
        <v>0</v>
      </c>
      <c r="R32" s="95">
        <f>SUM(Q$3:Q32)</f>
        <v>0</v>
      </c>
      <c r="S32" s="123">
        <f t="shared" si="6"/>
        <v>30</v>
      </c>
      <c r="T32" s="185">
        <f>(1-S32*'Energy Storage Projects'!$J$9)*('Energy Storage Projects'!$I$9)</f>
        <v>0</v>
      </c>
      <c r="U32" s="96">
        <f>SUM(T$3:T32)</f>
        <v>0</v>
      </c>
      <c r="V32" s="120">
        <f t="shared" si="7"/>
        <v>30</v>
      </c>
      <c r="W32" s="184">
        <f>(1-V32*'Energy Storage Projects'!$J$10)*('Energy Storage Projects'!$I$10)</f>
        <v>0</v>
      </c>
      <c r="X32" s="95">
        <f>SUM(W$3:W32)</f>
        <v>0</v>
      </c>
      <c r="Y32" s="123">
        <f t="shared" si="8"/>
        <v>30</v>
      </c>
      <c r="Z32" s="185">
        <f>(1-Y32*'Energy Storage Projects'!$J$11)*('Energy Storage Projects'!$I$11)</f>
        <v>0</v>
      </c>
      <c r="AA32" s="96">
        <f>SUM(Z$3:Z32)</f>
        <v>0</v>
      </c>
      <c r="AB32" s="120">
        <f t="shared" si="9"/>
        <v>30</v>
      </c>
      <c r="AC32" s="184">
        <f>(1-AB32*'Energy Storage Projects'!$J$12)*('Energy Storage Projects'!$I$12)</f>
        <v>0</v>
      </c>
      <c r="AD32" s="263">
        <f>SUM(AC$3:AC32)</f>
        <v>0</v>
      </c>
      <c r="AE32" s="19"/>
      <c r="AF32" s="19"/>
    </row>
    <row r="33" spans="1:32" x14ac:dyDescent="0.35">
      <c r="A33" s="116">
        <f t="shared" si="0"/>
        <v>31</v>
      </c>
      <c r="B33" s="117">
        <f>(1-A33*'Energy Storage Projects'!$J$3)*('Energy Storage Projects'!$I$3)</f>
        <v>0</v>
      </c>
      <c r="C33" s="118">
        <f>SUM(B$3:B33)</f>
        <v>0</v>
      </c>
      <c r="D33" s="119">
        <f t="shared" si="1"/>
        <v>31</v>
      </c>
      <c r="E33" s="120">
        <f>(1-D33*'Energy Storage Projects'!$J$4)*('Energy Storage Projects'!$I$4)</f>
        <v>0</v>
      </c>
      <c r="F33" s="121">
        <f>SUM(E$3:E33)</f>
        <v>0</v>
      </c>
      <c r="G33" s="122">
        <f t="shared" si="2"/>
        <v>31</v>
      </c>
      <c r="H33" s="117">
        <f>(1-G33*'Energy Storage Projects'!$J$5)*('Energy Storage Projects'!$I$5)</f>
        <v>0</v>
      </c>
      <c r="I33" s="118">
        <f>SUM(H$3:H33)</f>
        <v>0</v>
      </c>
      <c r="J33" s="119">
        <f t="shared" si="3"/>
        <v>31</v>
      </c>
      <c r="K33" s="120">
        <f>(1-J33*'Energy Storage Projects'!$J$6)*('Energy Storage Projects'!$I$6)</f>
        <v>0</v>
      </c>
      <c r="L33" s="121">
        <f>SUM(K$3:K33)</f>
        <v>0</v>
      </c>
      <c r="M33" s="122">
        <f t="shared" si="4"/>
        <v>31</v>
      </c>
      <c r="N33" s="117">
        <f>(1-M33*'Energy Storage Projects'!$J$7)*('Energy Storage Projects'!$I$7)</f>
        <v>0</v>
      </c>
      <c r="O33" s="118">
        <f>SUM(N$3:N33)</f>
        <v>0</v>
      </c>
      <c r="P33" s="120">
        <f t="shared" si="5"/>
        <v>31</v>
      </c>
      <c r="Q33" s="184">
        <f>(1-P33*'Energy Storage Projects'!$J$8)*('Energy Storage Projects'!$I$8)</f>
        <v>0</v>
      </c>
      <c r="R33" s="95">
        <f>SUM(Q$3:Q33)</f>
        <v>0</v>
      </c>
      <c r="S33" s="123">
        <f t="shared" si="6"/>
        <v>31</v>
      </c>
      <c r="T33" s="185">
        <f>(1-S33*'Energy Storage Projects'!$J$9)*('Energy Storage Projects'!$I$9)</f>
        <v>0</v>
      </c>
      <c r="U33" s="96">
        <f>SUM(T$3:T33)</f>
        <v>0</v>
      </c>
      <c r="V33" s="120">
        <f t="shared" si="7"/>
        <v>31</v>
      </c>
      <c r="W33" s="184">
        <f>(1-V33*'Energy Storage Projects'!$J$10)*('Energy Storage Projects'!$I$10)</f>
        <v>0</v>
      </c>
      <c r="X33" s="95">
        <f>SUM(W$3:W33)</f>
        <v>0</v>
      </c>
      <c r="Y33" s="123">
        <f t="shared" si="8"/>
        <v>31</v>
      </c>
      <c r="Z33" s="185">
        <f>(1-Y33*'Energy Storage Projects'!$J$11)*('Energy Storage Projects'!$I$11)</f>
        <v>0</v>
      </c>
      <c r="AA33" s="96">
        <f>SUM(Z$3:Z33)</f>
        <v>0</v>
      </c>
      <c r="AB33" s="120">
        <f t="shared" si="9"/>
        <v>31</v>
      </c>
      <c r="AC33" s="184">
        <f>(1-AB33*'Energy Storage Projects'!$J$12)*('Energy Storage Projects'!$I$12)</f>
        <v>0</v>
      </c>
      <c r="AD33" s="263">
        <f>SUM(AC$3:AC33)</f>
        <v>0</v>
      </c>
      <c r="AE33" s="19"/>
      <c r="AF33" s="19"/>
    </row>
    <row r="34" spans="1:32" x14ac:dyDescent="0.35">
      <c r="A34" s="116">
        <f t="shared" si="0"/>
        <v>32</v>
      </c>
      <c r="B34" s="117">
        <f>(1-A34*'Energy Storage Projects'!$J$3)*('Energy Storage Projects'!$I$3)</f>
        <v>0</v>
      </c>
      <c r="C34" s="118">
        <f>SUM(B$3:B34)</f>
        <v>0</v>
      </c>
      <c r="D34" s="119">
        <f t="shared" si="1"/>
        <v>32</v>
      </c>
      <c r="E34" s="120">
        <f>(1-D34*'Energy Storage Projects'!$J$4)*('Energy Storage Projects'!$I$4)</f>
        <v>0</v>
      </c>
      <c r="F34" s="121">
        <f>SUM(E$3:E34)</f>
        <v>0</v>
      </c>
      <c r="G34" s="122">
        <f t="shared" si="2"/>
        <v>32</v>
      </c>
      <c r="H34" s="117">
        <f>(1-G34*'Energy Storage Projects'!$J$5)*('Energy Storage Projects'!$I$5)</f>
        <v>0</v>
      </c>
      <c r="I34" s="118">
        <f>SUM(H$3:H34)</f>
        <v>0</v>
      </c>
      <c r="J34" s="119">
        <f t="shared" si="3"/>
        <v>32</v>
      </c>
      <c r="K34" s="120">
        <f>(1-J34*'Energy Storage Projects'!$J$6)*('Energy Storage Projects'!$I$6)</f>
        <v>0</v>
      </c>
      <c r="L34" s="121">
        <f>SUM(K$3:K34)</f>
        <v>0</v>
      </c>
      <c r="M34" s="122">
        <f t="shared" si="4"/>
        <v>32</v>
      </c>
      <c r="N34" s="117">
        <f>(1-M34*'Energy Storage Projects'!$J$7)*('Energy Storage Projects'!$I$7)</f>
        <v>0</v>
      </c>
      <c r="O34" s="118">
        <f>SUM(N$3:N34)</f>
        <v>0</v>
      </c>
      <c r="P34" s="120">
        <f t="shared" si="5"/>
        <v>32</v>
      </c>
      <c r="Q34" s="184">
        <f>(1-P34*'Energy Storage Projects'!$J$8)*('Energy Storage Projects'!$I$8)</f>
        <v>0</v>
      </c>
      <c r="R34" s="95">
        <f>SUM(Q$3:Q34)</f>
        <v>0</v>
      </c>
      <c r="S34" s="123">
        <f t="shared" si="6"/>
        <v>32</v>
      </c>
      <c r="T34" s="185">
        <f>(1-S34*'Energy Storage Projects'!$J$9)*('Energy Storage Projects'!$I$9)</f>
        <v>0</v>
      </c>
      <c r="U34" s="96">
        <f>SUM(T$3:T34)</f>
        <v>0</v>
      </c>
      <c r="V34" s="120">
        <f t="shared" si="7"/>
        <v>32</v>
      </c>
      <c r="W34" s="184">
        <f>(1-V34*'Energy Storage Projects'!$J$10)*('Energy Storage Projects'!$I$10)</f>
        <v>0</v>
      </c>
      <c r="X34" s="95">
        <f>SUM(W$3:W34)</f>
        <v>0</v>
      </c>
      <c r="Y34" s="123">
        <f t="shared" si="8"/>
        <v>32</v>
      </c>
      <c r="Z34" s="185">
        <f>(1-Y34*'Energy Storage Projects'!$J$11)*('Energy Storage Projects'!$I$11)</f>
        <v>0</v>
      </c>
      <c r="AA34" s="96">
        <f>SUM(Z$3:Z34)</f>
        <v>0</v>
      </c>
      <c r="AB34" s="120">
        <f t="shared" si="9"/>
        <v>32</v>
      </c>
      <c r="AC34" s="184">
        <f>(1-AB34*'Energy Storage Projects'!$J$12)*('Energy Storage Projects'!$I$12)</f>
        <v>0</v>
      </c>
      <c r="AD34" s="263">
        <f>SUM(AC$3:AC34)</f>
        <v>0</v>
      </c>
      <c r="AE34" s="19"/>
      <c r="AF34" s="19"/>
    </row>
    <row r="35" spans="1:32" x14ac:dyDescent="0.35">
      <c r="A35" s="116">
        <f t="shared" si="0"/>
        <v>33</v>
      </c>
      <c r="B35" s="117">
        <f>(1-A35*'Energy Storage Projects'!$J$3)*('Energy Storage Projects'!$I$3)</f>
        <v>0</v>
      </c>
      <c r="C35" s="118">
        <f>SUM(B$3:B35)</f>
        <v>0</v>
      </c>
      <c r="D35" s="119">
        <f t="shared" si="1"/>
        <v>33</v>
      </c>
      <c r="E35" s="120">
        <f>(1-D35*'Energy Storage Projects'!$J$4)*('Energy Storage Projects'!$I$4)</f>
        <v>0</v>
      </c>
      <c r="F35" s="121">
        <f>SUM(E$3:E35)</f>
        <v>0</v>
      </c>
      <c r="G35" s="122">
        <f t="shared" si="2"/>
        <v>33</v>
      </c>
      <c r="H35" s="117">
        <f>(1-G35*'Energy Storage Projects'!$J$5)*('Energy Storage Projects'!$I$5)</f>
        <v>0</v>
      </c>
      <c r="I35" s="118">
        <f>SUM(H$3:H35)</f>
        <v>0</v>
      </c>
      <c r="J35" s="119">
        <f t="shared" si="3"/>
        <v>33</v>
      </c>
      <c r="K35" s="120">
        <f>(1-J35*'Energy Storage Projects'!$J$6)*('Energy Storage Projects'!$I$6)</f>
        <v>0</v>
      </c>
      <c r="L35" s="121">
        <f>SUM(K$3:K35)</f>
        <v>0</v>
      </c>
      <c r="M35" s="122">
        <f t="shared" si="4"/>
        <v>33</v>
      </c>
      <c r="N35" s="117">
        <f>(1-M35*'Energy Storage Projects'!$J$7)*('Energy Storage Projects'!$I$7)</f>
        <v>0</v>
      </c>
      <c r="O35" s="118">
        <f>SUM(N$3:N35)</f>
        <v>0</v>
      </c>
      <c r="P35" s="120">
        <f t="shared" si="5"/>
        <v>33</v>
      </c>
      <c r="Q35" s="184">
        <f>(1-P35*'Energy Storage Projects'!$J$8)*('Energy Storage Projects'!$I$8)</f>
        <v>0</v>
      </c>
      <c r="R35" s="95">
        <f>SUM(Q$3:Q35)</f>
        <v>0</v>
      </c>
      <c r="S35" s="123">
        <f t="shared" si="6"/>
        <v>33</v>
      </c>
      <c r="T35" s="185">
        <f>(1-S35*'Energy Storage Projects'!$J$9)*('Energy Storage Projects'!$I$9)</f>
        <v>0</v>
      </c>
      <c r="U35" s="96">
        <f>SUM(T$3:T35)</f>
        <v>0</v>
      </c>
      <c r="V35" s="120">
        <f t="shared" si="7"/>
        <v>33</v>
      </c>
      <c r="W35" s="184">
        <f>(1-V35*'Energy Storage Projects'!$J$10)*('Energy Storage Projects'!$I$10)</f>
        <v>0</v>
      </c>
      <c r="X35" s="95">
        <f>SUM(W$3:W35)</f>
        <v>0</v>
      </c>
      <c r="Y35" s="123">
        <f t="shared" si="8"/>
        <v>33</v>
      </c>
      <c r="Z35" s="185">
        <f>(1-Y35*'Energy Storage Projects'!$J$11)*('Energy Storage Projects'!$I$11)</f>
        <v>0</v>
      </c>
      <c r="AA35" s="96">
        <f>SUM(Z$3:Z35)</f>
        <v>0</v>
      </c>
      <c r="AB35" s="120">
        <f t="shared" si="9"/>
        <v>33</v>
      </c>
      <c r="AC35" s="184">
        <f>(1-AB35*'Energy Storage Projects'!$J$12)*('Energy Storage Projects'!$I$12)</f>
        <v>0</v>
      </c>
      <c r="AD35" s="263">
        <f>SUM(AC$3:AC35)</f>
        <v>0</v>
      </c>
      <c r="AE35" s="19"/>
      <c r="AF35" s="19"/>
    </row>
    <row r="36" spans="1:32" x14ac:dyDescent="0.35">
      <c r="A36" s="116">
        <f t="shared" si="0"/>
        <v>34</v>
      </c>
      <c r="B36" s="117">
        <f>(1-A36*'Energy Storage Projects'!$J$3)*('Energy Storage Projects'!$I$3)</f>
        <v>0</v>
      </c>
      <c r="C36" s="118">
        <f>SUM(B$3:B36)</f>
        <v>0</v>
      </c>
      <c r="D36" s="119">
        <f t="shared" si="1"/>
        <v>34</v>
      </c>
      <c r="E36" s="120">
        <f>(1-D36*'Energy Storage Projects'!$J$4)*('Energy Storage Projects'!$I$4)</f>
        <v>0</v>
      </c>
      <c r="F36" s="121">
        <f>SUM(E$3:E36)</f>
        <v>0</v>
      </c>
      <c r="G36" s="122">
        <f t="shared" si="2"/>
        <v>34</v>
      </c>
      <c r="H36" s="117">
        <f>(1-G36*'Energy Storage Projects'!$J$5)*('Energy Storage Projects'!$I$5)</f>
        <v>0</v>
      </c>
      <c r="I36" s="118">
        <f>SUM(H$3:H36)</f>
        <v>0</v>
      </c>
      <c r="J36" s="119">
        <f t="shared" si="3"/>
        <v>34</v>
      </c>
      <c r="K36" s="120">
        <f>(1-J36*'Energy Storage Projects'!$J$6)*('Energy Storage Projects'!$I$6)</f>
        <v>0</v>
      </c>
      <c r="L36" s="121">
        <f>SUM(K$3:K36)</f>
        <v>0</v>
      </c>
      <c r="M36" s="122">
        <f t="shared" si="4"/>
        <v>34</v>
      </c>
      <c r="N36" s="117">
        <f>(1-M36*'Energy Storage Projects'!$J$7)*('Energy Storage Projects'!$I$7)</f>
        <v>0</v>
      </c>
      <c r="O36" s="118">
        <f>SUM(N$3:N36)</f>
        <v>0</v>
      </c>
      <c r="P36" s="120">
        <f t="shared" si="5"/>
        <v>34</v>
      </c>
      <c r="Q36" s="184">
        <f>(1-P36*'Energy Storage Projects'!$J$8)*('Energy Storage Projects'!$I$8)</f>
        <v>0</v>
      </c>
      <c r="R36" s="95">
        <f>SUM(Q$3:Q36)</f>
        <v>0</v>
      </c>
      <c r="S36" s="123">
        <f t="shared" si="6"/>
        <v>34</v>
      </c>
      <c r="T36" s="185">
        <f>(1-S36*'Energy Storage Projects'!$J$9)*('Energy Storage Projects'!$I$9)</f>
        <v>0</v>
      </c>
      <c r="U36" s="96">
        <f>SUM(T$3:T36)</f>
        <v>0</v>
      </c>
      <c r="V36" s="120">
        <f t="shared" si="7"/>
        <v>34</v>
      </c>
      <c r="W36" s="184">
        <f>(1-V36*'Energy Storage Projects'!$J$10)*('Energy Storage Projects'!$I$10)</f>
        <v>0</v>
      </c>
      <c r="X36" s="95">
        <f>SUM(W$3:W36)</f>
        <v>0</v>
      </c>
      <c r="Y36" s="123">
        <f t="shared" si="8"/>
        <v>34</v>
      </c>
      <c r="Z36" s="185">
        <f>(1-Y36*'Energy Storage Projects'!$J$11)*('Energy Storage Projects'!$I$11)</f>
        <v>0</v>
      </c>
      <c r="AA36" s="96">
        <f>SUM(Z$3:Z36)</f>
        <v>0</v>
      </c>
      <c r="AB36" s="120">
        <f t="shared" si="9"/>
        <v>34</v>
      </c>
      <c r="AC36" s="184">
        <f>(1-AB36*'Energy Storage Projects'!$J$12)*('Energy Storage Projects'!$I$12)</f>
        <v>0</v>
      </c>
      <c r="AD36" s="263">
        <f>SUM(AC$3:AC36)</f>
        <v>0</v>
      </c>
      <c r="AE36" s="19"/>
      <c r="AF36" s="19"/>
    </row>
    <row r="37" spans="1:32" x14ac:dyDescent="0.35">
      <c r="A37" s="116">
        <f t="shared" si="0"/>
        <v>35</v>
      </c>
      <c r="B37" s="117">
        <f>(1-A37*'Energy Storage Projects'!$J$3)*('Energy Storage Projects'!$I$3)</f>
        <v>0</v>
      </c>
      <c r="C37" s="118">
        <f>SUM(B$3:B37)</f>
        <v>0</v>
      </c>
      <c r="D37" s="119">
        <f t="shared" si="1"/>
        <v>35</v>
      </c>
      <c r="E37" s="120">
        <f>(1-D37*'Energy Storage Projects'!$J$4)*('Energy Storage Projects'!$I$4)</f>
        <v>0</v>
      </c>
      <c r="F37" s="121">
        <f>SUM(E$3:E37)</f>
        <v>0</v>
      </c>
      <c r="G37" s="122">
        <f t="shared" si="2"/>
        <v>35</v>
      </c>
      <c r="H37" s="117">
        <f>(1-G37*'Energy Storage Projects'!$J$5)*('Energy Storage Projects'!$I$5)</f>
        <v>0</v>
      </c>
      <c r="I37" s="118">
        <f>SUM(H$3:H37)</f>
        <v>0</v>
      </c>
      <c r="J37" s="119">
        <f t="shared" si="3"/>
        <v>35</v>
      </c>
      <c r="K37" s="120">
        <f>(1-J37*'Energy Storage Projects'!$J$6)*('Energy Storage Projects'!$I$6)</f>
        <v>0</v>
      </c>
      <c r="L37" s="121">
        <f>SUM(K$3:K37)</f>
        <v>0</v>
      </c>
      <c r="M37" s="122">
        <f t="shared" si="4"/>
        <v>35</v>
      </c>
      <c r="N37" s="117">
        <f>(1-M37*'Energy Storage Projects'!$J$7)*('Energy Storage Projects'!$I$7)</f>
        <v>0</v>
      </c>
      <c r="O37" s="118">
        <f>SUM(N$3:N37)</f>
        <v>0</v>
      </c>
      <c r="P37" s="120">
        <f t="shared" si="5"/>
        <v>35</v>
      </c>
      <c r="Q37" s="184">
        <f>(1-P37*'Energy Storage Projects'!$J$8)*('Energy Storage Projects'!$I$8)</f>
        <v>0</v>
      </c>
      <c r="R37" s="95">
        <f>SUM(Q$3:Q37)</f>
        <v>0</v>
      </c>
      <c r="S37" s="123">
        <f t="shared" si="6"/>
        <v>35</v>
      </c>
      <c r="T37" s="185">
        <f>(1-S37*'Energy Storage Projects'!$J$9)*('Energy Storage Projects'!$I$9)</f>
        <v>0</v>
      </c>
      <c r="U37" s="96">
        <f>SUM(T$3:T37)</f>
        <v>0</v>
      </c>
      <c r="V37" s="120">
        <f t="shared" si="7"/>
        <v>35</v>
      </c>
      <c r="W37" s="184">
        <f>(1-V37*'Energy Storage Projects'!$J$10)*('Energy Storage Projects'!$I$10)</f>
        <v>0</v>
      </c>
      <c r="X37" s="95">
        <f>SUM(W$3:W37)</f>
        <v>0</v>
      </c>
      <c r="Y37" s="123">
        <f t="shared" si="8"/>
        <v>35</v>
      </c>
      <c r="Z37" s="185">
        <f>(1-Y37*'Energy Storage Projects'!$J$11)*('Energy Storage Projects'!$I$11)</f>
        <v>0</v>
      </c>
      <c r="AA37" s="96">
        <f>SUM(Z$3:Z37)</f>
        <v>0</v>
      </c>
      <c r="AB37" s="120">
        <f t="shared" si="9"/>
        <v>35</v>
      </c>
      <c r="AC37" s="184">
        <f>(1-AB37*'Energy Storage Projects'!$J$12)*('Energy Storage Projects'!$I$12)</f>
        <v>0</v>
      </c>
      <c r="AD37" s="263">
        <f>SUM(AC$3:AC37)</f>
        <v>0</v>
      </c>
      <c r="AE37" s="19"/>
      <c r="AF37" s="19"/>
    </row>
    <row r="38" spans="1:32" x14ac:dyDescent="0.35">
      <c r="A38" s="116">
        <f t="shared" si="0"/>
        <v>36</v>
      </c>
      <c r="B38" s="117">
        <f>(1-A38*'Energy Storage Projects'!$J$3)*('Energy Storage Projects'!$I$3)</f>
        <v>0</v>
      </c>
      <c r="C38" s="118">
        <f>SUM(B$3:B38)</f>
        <v>0</v>
      </c>
      <c r="D38" s="119">
        <f t="shared" si="1"/>
        <v>36</v>
      </c>
      <c r="E38" s="120">
        <f>(1-D38*'Energy Storage Projects'!$J$4)*('Energy Storage Projects'!$I$4)</f>
        <v>0</v>
      </c>
      <c r="F38" s="121">
        <f>SUM(E$3:E38)</f>
        <v>0</v>
      </c>
      <c r="G38" s="122">
        <f t="shared" si="2"/>
        <v>36</v>
      </c>
      <c r="H38" s="117">
        <f>(1-G38*'Energy Storage Projects'!$J$5)*('Energy Storage Projects'!$I$5)</f>
        <v>0</v>
      </c>
      <c r="I38" s="118">
        <f>SUM(H$3:H38)</f>
        <v>0</v>
      </c>
      <c r="J38" s="119">
        <f t="shared" si="3"/>
        <v>36</v>
      </c>
      <c r="K38" s="120">
        <f>(1-J38*'Energy Storage Projects'!$J$6)*('Energy Storage Projects'!$I$6)</f>
        <v>0</v>
      </c>
      <c r="L38" s="121">
        <f>SUM(K$3:K38)</f>
        <v>0</v>
      </c>
      <c r="M38" s="122">
        <f t="shared" si="4"/>
        <v>36</v>
      </c>
      <c r="N38" s="117">
        <f>(1-M38*'Energy Storage Projects'!$J$7)*('Energy Storage Projects'!$I$7)</f>
        <v>0</v>
      </c>
      <c r="O38" s="118">
        <f>SUM(N$3:N38)</f>
        <v>0</v>
      </c>
      <c r="P38" s="120">
        <f t="shared" si="5"/>
        <v>36</v>
      </c>
      <c r="Q38" s="184">
        <f>(1-P38*'Energy Storage Projects'!$J$8)*('Energy Storage Projects'!$I$8)</f>
        <v>0</v>
      </c>
      <c r="R38" s="95">
        <f>SUM(Q$3:Q38)</f>
        <v>0</v>
      </c>
      <c r="S38" s="123">
        <f t="shared" si="6"/>
        <v>36</v>
      </c>
      <c r="T38" s="185">
        <f>(1-S38*'Energy Storage Projects'!$J$9)*('Energy Storage Projects'!$I$9)</f>
        <v>0</v>
      </c>
      <c r="U38" s="96">
        <f>SUM(T$3:T38)</f>
        <v>0</v>
      </c>
      <c r="V38" s="120">
        <f t="shared" si="7"/>
        <v>36</v>
      </c>
      <c r="W38" s="184">
        <f>(1-V38*'Energy Storage Projects'!$J$10)*('Energy Storage Projects'!$I$10)</f>
        <v>0</v>
      </c>
      <c r="X38" s="95">
        <f>SUM(W$3:W38)</f>
        <v>0</v>
      </c>
      <c r="Y38" s="123">
        <f t="shared" si="8"/>
        <v>36</v>
      </c>
      <c r="Z38" s="185">
        <f>(1-Y38*'Energy Storage Projects'!$J$11)*('Energy Storage Projects'!$I$11)</f>
        <v>0</v>
      </c>
      <c r="AA38" s="96">
        <f>SUM(Z$3:Z38)</f>
        <v>0</v>
      </c>
      <c r="AB38" s="120">
        <f t="shared" si="9"/>
        <v>36</v>
      </c>
      <c r="AC38" s="184">
        <f>(1-AB38*'Energy Storage Projects'!$J$12)*('Energy Storage Projects'!$I$12)</f>
        <v>0</v>
      </c>
      <c r="AD38" s="263">
        <f>SUM(AC$3:AC38)</f>
        <v>0</v>
      </c>
      <c r="AE38" s="19"/>
      <c r="AF38" s="19"/>
    </row>
    <row r="39" spans="1:32" x14ac:dyDescent="0.35">
      <c r="A39" s="116">
        <f t="shared" si="0"/>
        <v>37</v>
      </c>
      <c r="B39" s="117">
        <f>(1-A39*'Energy Storage Projects'!$J$3)*('Energy Storage Projects'!$I$3)</f>
        <v>0</v>
      </c>
      <c r="C39" s="118">
        <f>SUM(B$3:B39)</f>
        <v>0</v>
      </c>
      <c r="D39" s="119">
        <f t="shared" si="1"/>
        <v>37</v>
      </c>
      <c r="E39" s="120">
        <f>(1-D39*'Energy Storage Projects'!$J$4)*('Energy Storage Projects'!$I$4)</f>
        <v>0</v>
      </c>
      <c r="F39" s="121">
        <f>SUM(E$3:E39)</f>
        <v>0</v>
      </c>
      <c r="G39" s="122">
        <f t="shared" si="2"/>
        <v>37</v>
      </c>
      <c r="H39" s="117">
        <f>(1-G39*'Energy Storage Projects'!$J$5)*('Energy Storage Projects'!$I$5)</f>
        <v>0</v>
      </c>
      <c r="I39" s="118">
        <f>SUM(H$3:H39)</f>
        <v>0</v>
      </c>
      <c r="J39" s="119">
        <f t="shared" si="3"/>
        <v>37</v>
      </c>
      <c r="K39" s="120">
        <f>(1-J39*'Energy Storage Projects'!$J$6)*('Energy Storage Projects'!$I$6)</f>
        <v>0</v>
      </c>
      <c r="L39" s="121">
        <f>SUM(K$3:K39)</f>
        <v>0</v>
      </c>
      <c r="M39" s="122">
        <f t="shared" si="4"/>
        <v>37</v>
      </c>
      <c r="N39" s="117">
        <f>(1-M39*'Energy Storage Projects'!$J$7)*('Energy Storage Projects'!$I$7)</f>
        <v>0</v>
      </c>
      <c r="O39" s="118">
        <f>SUM(N$3:N39)</f>
        <v>0</v>
      </c>
      <c r="P39" s="120">
        <f t="shared" si="5"/>
        <v>37</v>
      </c>
      <c r="Q39" s="184">
        <f>(1-P39*'Energy Storage Projects'!$J$8)*('Energy Storage Projects'!$I$8)</f>
        <v>0</v>
      </c>
      <c r="R39" s="95">
        <f>SUM(Q$3:Q39)</f>
        <v>0</v>
      </c>
      <c r="S39" s="123">
        <f t="shared" si="6"/>
        <v>37</v>
      </c>
      <c r="T39" s="185">
        <f>(1-S39*'Energy Storage Projects'!$J$9)*('Energy Storage Projects'!$I$9)</f>
        <v>0</v>
      </c>
      <c r="U39" s="96">
        <f>SUM(T$3:T39)</f>
        <v>0</v>
      </c>
      <c r="V39" s="120">
        <f t="shared" si="7"/>
        <v>37</v>
      </c>
      <c r="W39" s="184">
        <f>(1-V39*'Energy Storage Projects'!$J$10)*('Energy Storage Projects'!$I$10)</f>
        <v>0</v>
      </c>
      <c r="X39" s="95">
        <f>SUM(W$3:W39)</f>
        <v>0</v>
      </c>
      <c r="Y39" s="123">
        <f t="shared" si="8"/>
        <v>37</v>
      </c>
      <c r="Z39" s="185">
        <f>(1-Y39*'Energy Storage Projects'!$J$11)*('Energy Storage Projects'!$I$11)</f>
        <v>0</v>
      </c>
      <c r="AA39" s="96">
        <f>SUM(Z$3:Z39)</f>
        <v>0</v>
      </c>
      <c r="AB39" s="120">
        <f t="shared" si="9"/>
        <v>37</v>
      </c>
      <c r="AC39" s="184">
        <f>(1-AB39*'Energy Storage Projects'!$J$12)*('Energy Storage Projects'!$I$12)</f>
        <v>0</v>
      </c>
      <c r="AD39" s="263">
        <f>SUM(AC$3:AC39)</f>
        <v>0</v>
      </c>
      <c r="AE39" s="19"/>
      <c r="AF39" s="19"/>
    </row>
    <row r="40" spans="1:32" x14ac:dyDescent="0.35">
      <c r="A40" s="116">
        <f t="shared" si="0"/>
        <v>38</v>
      </c>
      <c r="B40" s="117">
        <f>(1-A40*'Energy Storage Projects'!$J$3)*('Energy Storage Projects'!$I$3)</f>
        <v>0</v>
      </c>
      <c r="C40" s="118">
        <f>SUM(B$3:B40)</f>
        <v>0</v>
      </c>
      <c r="D40" s="119">
        <f t="shared" si="1"/>
        <v>38</v>
      </c>
      <c r="E40" s="120">
        <f>(1-D40*'Energy Storage Projects'!$J$4)*('Energy Storage Projects'!$I$4)</f>
        <v>0</v>
      </c>
      <c r="F40" s="121">
        <f>SUM(E$3:E40)</f>
        <v>0</v>
      </c>
      <c r="G40" s="122">
        <f t="shared" si="2"/>
        <v>38</v>
      </c>
      <c r="H40" s="117">
        <f>(1-G40*'Energy Storage Projects'!$J$5)*('Energy Storage Projects'!$I$5)</f>
        <v>0</v>
      </c>
      <c r="I40" s="118">
        <f>SUM(H$3:H40)</f>
        <v>0</v>
      </c>
      <c r="J40" s="119">
        <f t="shared" si="3"/>
        <v>38</v>
      </c>
      <c r="K40" s="120">
        <f>(1-J40*'Energy Storage Projects'!$J$6)*('Energy Storage Projects'!$I$6)</f>
        <v>0</v>
      </c>
      <c r="L40" s="121">
        <f>SUM(K$3:K40)</f>
        <v>0</v>
      </c>
      <c r="M40" s="122">
        <f t="shared" si="4"/>
        <v>38</v>
      </c>
      <c r="N40" s="117">
        <f>(1-M40*'Energy Storage Projects'!$J$7)*('Energy Storage Projects'!$I$7)</f>
        <v>0</v>
      </c>
      <c r="O40" s="118">
        <f>SUM(N$3:N40)</f>
        <v>0</v>
      </c>
      <c r="P40" s="120">
        <f t="shared" si="5"/>
        <v>38</v>
      </c>
      <c r="Q40" s="184">
        <f>(1-P40*'Energy Storage Projects'!$J$8)*('Energy Storage Projects'!$I$8)</f>
        <v>0</v>
      </c>
      <c r="R40" s="95">
        <f>SUM(Q$3:Q40)</f>
        <v>0</v>
      </c>
      <c r="S40" s="123">
        <f t="shared" si="6"/>
        <v>38</v>
      </c>
      <c r="T40" s="185">
        <f>(1-S40*'Energy Storage Projects'!$J$9)*('Energy Storage Projects'!$I$9)</f>
        <v>0</v>
      </c>
      <c r="U40" s="96">
        <f>SUM(T$3:T40)</f>
        <v>0</v>
      </c>
      <c r="V40" s="120">
        <f t="shared" si="7"/>
        <v>38</v>
      </c>
      <c r="W40" s="184">
        <f>(1-V40*'Energy Storage Projects'!$J$10)*('Energy Storage Projects'!$I$10)</f>
        <v>0</v>
      </c>
      <c r="X40" s="95">
        <f>SUM(W$3:W40)</f>
        <v>0</v>
      </c>
      <c r="Y40" s="123">
        <f t="shared" si="8"/>
        <v>38</v>
      </c>
      <c r="Z40" s="185">
        <f>(1-Y40*'Energy Storage Projects'!$J$11)*('Energy Storage Projects'!$I$11)</f>
        <v>0</v>
      </c>
      <c r="AA40" s="96">
        <f>SUM(Z$3:Z40)</f>
        <v>0</v>
      </c>
      <c r="AB40" s="120">
        <f t="shared" si="9"/>
        <v>38</v>
      </c>
      <c r="AC40" s="184">
        <f>(1-AB40*'Energy Storage Projects'!$J$12)*('Energy Storage Projects'!$I$12)</f>
        <v>0</v>
      </c>
      <c r="AD40" s="263">
        <f>SUM(AC$3:AC40)</f>
        <v>0</v>
      </c>
      <c r="AE40" s="19"/>
      <c r="AF40" s="19"/>
    </row>
    <row r="41" spans="1:32" x14ac:dyDescent="0.35">
      <c r="A41" s="116">
        <f t="shared" si="0"/>
        <v>39</v>
      </c>
      <c r="B41" s="117">
        <f>(1-A41*'Energy Storage Projects'!$J$3)*('Energy Storage Projects'!$I$3)</f>
        <v>0</v>
      </c>
      <c r="C41" s="118">
        <f>SUM(B$3:B41)</f>
        <v>0</v>
      </c>
      <c r="D41" s="119">
        <f t="shared" si="1"/>
        <v>39</v>
      </c>
      <c r="E41" s="120">
        <f>(1-D41*'Energy Storage Projects'!$J$4)*('Energy Storage Projects'!$I$4)</f>
        <v>0</v>
      </c>
      <c r="F41" s="121">
        <f>SUM(E$3:E41)</f>
        <v>0</v>
      </c>
      <c r="G41" s="122">
        <f t="shared" si="2"/>
        <v>39</v>
      </c>
      <c r="H41" s="117">
        <f>(1-G41*'Energy Storage Projects'!$J$5)*('Energy Storage Projects'!$I$5)</f>
        <v>0</v>
      </c>
      <c r="I41" s="118">
        <f>SUM(H$3:H41)</f>
        <v>0</v>
      </c>
      <c r="J41" s="119">
        <f t="shared" si="3"/>
        <v>39</v>
      </c>
      <c r="K41" s="120">
        <f>(1-J41*'Energy Storage Projects'!$J$6)*('Energy Storage Projects'!$I$6)</f>
        <v>0</v>
      </c>
      <c r="L41" s="121">
        <f>SUM(K$3:K41)</f>
        <v>0</v>
      </c>
      <c r="M41" s="122">
        <f t="shared" si="4"/>
        <v>39</v>
      </c>
      <c r="N41" s="117">
        <f>(1-M41*'Energy Storage Projects'!$J$7)*('Energy Storage Projects'!$I$7)</f>
        <v>0</v>
      </c>
      <c r="O41" s="118">
        <f>SUM(N$3:N41)</f>
        <v>0</v>
      </c>
      <c r="P41" s="120">
        <f t="shared" si="5"/>
        <v>39</v>
      </c>
      <c r="Q41" s="184">
        <f>(1-P41*'Energy Storage Projects'!$J$8)*('Energy Storage Projects'!$I$8)</f>
        <v>0</v>
      </c>
      <c r="R41" s="95">
        <f>SUM(Q$3:Q41)</f>
        <v>0</v>
      </c>
      <c r="S41" s="123">
        <f t="shared" si="6"/>
        <v>39</v>
      </c>
      <c r="T41" s="185">
        <f>(1-S41*'Energy Storage Projects'!$J$9)*('Energy Storage Projects'!$I$9)</f>
        <v>0</v>
      </c>
      <c r="U41" s="96">
        <f>SUM(T$3:T41)</f>
        <v>0</v>
      </c>
      <c r="V41" s="120">
        <f t="shared" si="7"/>
        <v>39</v>
      </c>
      <c r="W41" s="184">
        <f>(1-V41*'Energy Storage Projects'!$J$10)*('Energy Storage Projects'!$I$10)</f>
        <v>0</v>
      </c>
      <c r="X41" s="95">
        <f>SUM(W$3:W41)</f>
        <v>0</v>
      </c>
      <c r="Y41" s="123">
        <f t="shared" si="8"/>
        <v>39</v>
      </c>
      <c r="Z41" s="185">
        <f>(1-Y41*'Energy Storage Projects'!$J$11)*('Energy Storage Projects'!$I$11)</f>
        <v>0</v>
      </c>
      <c r="AA41" s="96">
        <f>SUM(Z$3:Z41)</f>
        <v>0</v>
      </c>
      <c r="AB41" s="120">
        <f t="shared" si="9"/>
        <v>39</v>
      </c>
      <c r="AC41" s="184">
        <f>(1-AB41*'Energy Storage Projects'!$J$12)*('Energy Storage Projects'!$I$12)</f>
        <v>0</v>
      </c>
      <c r="AD41" s="263">
        <f>SUM(AC$3:AC41)</f>
        <v>0</v>
      </c>
      <c r="AE41" s="19"/>
      <c r="AF41" s="19"/>
    </row>
    <row r="42" spans="1:32" x14ac:dyDescent="0.35">
      <c r="A42" s="116">
        <f t="shared" si="0"/>
        <v>40</v>
      </c>
      <c r="B42" s="117">
        <f>(1-A42*'Energy Storage Projects'!$J$3)*('Energy Storage Projects'!$I$3)</f>
        <v>0</v>
      </c>
      <c r="C42" s="118">
        <f>SUM(B$3:B42)</f>
        <v>0</v>
      </c>
      <c r="D42" s="119">
        <f t="shared" si="1"/>
        <v>40</v>
      </c>
      <c r="E42" s="120">
        <f>(1-D42*'Energy Storage Projects'!$J$4)*('Energy Storage Projects'!$I$4)</f>
        <v>0</v>
      </c>
      <c r="F42" s="121">
        <f>SUM(E$3:E42)</f>
        <v>0</v>
      </c>
      <c r="G42" s="122">
        <f t="shared" si="2"/>
        <v>40</v>
      </c>
      <c r="H42" s="117">
        <f>(1-G42*'Energy Storage Projects'!$J$5)*('Energy Storage Projects'!$I$5)</f>
        <v>0</v>
      </c>
      <c r="I42" s="118">
        <f>SUM(H$3:H42)</f>
        <v>0</v>
      </c>
      <c r="J42" s="119">
        <f t="shared" si="3"/>
        <v>40</v>
      </c>
      <c r="K42" s="120">
        <f>(1-J42*'Energy Storage Projects'!$J$6)*('Energy Storage Projects'!$I$6)</f>
        <v>0</v>
      </c>
      <c r="L42" s="121">
        <f>SUM(K$3:K42)</f>
        <v>0</v>
      </c>
      <c r="M42" s="122">
        <f t="shared" si="4"/>
        <v>40</v>
      </c>
      <c r="N42" s="117">
        <f>(1-M42*'Energy Storage Projects'!$J$7)*('Energy Storage Projects'!$I$7)</f>
        <v>0</v>
      </c>
      <c r="O42" s="118">
        <f>SUM(N$3:N42)</f>
        <v>0</v>
      </c>
      <c r="P42" s="120">
        <f t="shared" si="5"/>
        <v>40</v>
      </c>
      <c r="Q42" s="184">
        <f>(1-P42*'Energy Storage Projects'!$J$8)*('Energy Storage Projects'!$I$8)</f>
        <v>0</v>
      </c>
      <c r="R42" s="95">
        <f>SUM(Q$3:Q42)</f>
        <v>0</v>
      </c>
      <c r="S42" s="123">
        <f t="shared" si="6"/>
        <v>40</v>
      </c>
      <c r="T42" s="185">
        <f>(1-S42*'Energy Storage Projects'!$J$9)*('Energy Storage Projects'!$I$9)</f>
        <v>0</v>
      </c>
      <c r="U42" s="96">
        <f>SUM(T$3:T42)</f>
        <v>0</v>
      </c>
      <c r="V42" s="120">
        <f t="shared" si="7"/>
        <v>40</v>
      </c>
      <c r="W42" s="184">
        <f>(1-V42*'Energy Storage Projects'!$J$10)*('Energy Storage Projects'!$I$10)</f>
        <v>0</v>
      </c>
      <c r="X42" s="95">
        <f>SUM(W$3:W42)</f>
        <v>0</v>
      </c>
      <c r="Y42" s="123">
        <f t="shared" si="8"/>
        <v>40</v>
      </c>
      <c r="Z42" s="185">
        <f>(1-Y42*'Energy Storage Projects'!$J$11)*('Energy Storage Projects'!$I$11)</f>
        <v>0</v>
      </c>
      <c r="AA42" s="96">
        <f>SUM(Z$3:Z42)</f>
        <v>0</v>
      </c>
      <c r="AB42" s="120">
        <f t="shared" si="9"/>
        <v>40</v>
      </c>
      <c r="AC42" s="184">
        <f>(1-AB42*'Energy Storage Projects'!$J$12)*('Energy Storage Projects'!$I$12)</f>
        <v>0</v>
      </c>
      <c r="AD42" s="263">
        <f>SUM(AC$3:AC42)</f>
        <v>0</v>
      </c>
      <c r="AE42" s="19"/>
      <c r="AF42" s="19"/>
    </row>
    <row r="43" spans="1:32" x14ac:dyDescent="0.35">
      <c r="A43" s="116">
        <f t="shared" si="0"/>
        <v>41</v>
      </c>
      <c r="B43" s="117">
        <f>(1-A43*'Energy Storage Projects'!$J$3)*('Energy Storage Projects'!$I$3)</f>
        <v>0</v>
      </c>
      <c r="C43" s="118">
        <f>SUM(B$3:B43)</f>
        <v>0</v>
      </c>
      <c r="D43" s="119">
        <f t="shared" si="1"/>
        <v>41</v>
      </c>
      <c r="E43" s="120">
        <f>(1-D43*'Energy Storage Projects'!$J$4)*('Energy Storage Projects'!$I$4)</f>
        <v>0</v>
      </c>
      <c r="F43" s="121">
        <f>SUM(E$3:E43)</f>
        <v>0</v>
      </c>
      <c r="G43" s="122">
        <f t="shared" si="2"/>
        <v>41</v>
      </c>
      <c r="H43" s="117">
        <f>(1-G43*'Energy Storage Projects'!$J$5)*('Energy Storage Projects'!$I$5)</f>
        <v>0</v>
      </c>
      <c r="I43" s="118">
        <f>SUM(H$3:H43)</f>
        <v>0</v>
      </c>
      <c r="J43" s="119">
        <f t="shared" si="3"/>
        <v>41</v>
      </c>
      <c r="K43" s="120">
        <f>(1-J43*'Energy Storage Projects'!$J$6)*('Energy Storage Projects'!$I$6)</f>
        <v>0</v>
      </c>
      <c r="L43" s="121">
        <f>SUM(K$3:K43)</f>
        <v>0</v>
      </c>
      <c r="M43" s="122">
        <f t="shared" si="4"/>
        <v>41</v>
      </c>
      <c r="N43" s="117">
        <f>(1-M43*'Energy Storage Projects'!$J$7)*('Energy Storage Projects'!$I$7)</f>
        <v>0</v>
      </c>
      <c r="O43" s="118">
        <f>SUM(N$3:N43)</f>
        <v>0</v>
      </c>
      <c r="P43" s="120">
        <f t="shared" si="5"/>
        <v>41</v>
      </c>
      <c r="Q43" s="184">
        <f>(1-P43*'Energy Storage Projects'!$J$8)*('Energy Storage Projects'!$I$8)</f>
        <v>0</v>
      </c>
      <c r="R43" s="95">
        <f>SUM(Q$3:Q43)</f>
        <v>0</v>
      </c>
      <c r="S43" s="123">
        <f t="shared" si="6"/>
        <v>41</v>
      </c>
      <c r="T43" s="185">
        <f>(1-S43*'Energy Storage Projects'!$J$9)*('Energy Storage Projects'!$I$9)</f>
        <v>0</v>
      </c>
      <c r="U43" s="96">
        <f>SUM(T$3:T43)</f>
        <v>0</v>
      </c>
      <c r="V43" s="120">
        <f t="shared" si="7"/>
        <v>41</v>
      </c>
      <c r="W43" s="184">
        <f>(1-V43*'Energy Storage Projects'!$J$10)*('Energy Storage Projects'!$I$10)</f>
        <v>0</v>
      </c>
      <c r="X43" s="95">
        <f>SUM(W$3:W43)</f>
        <v>0</v>
      </c>
      <c r="Y43" s="123">
        <f t="shared" si="8"/>
        <v>41</v>
      </c>
      <c r="Z43" s="185">
        <f>(1-Y43*'Energy Storage Projects'!$J$11)*('Energy Storage Projects'!$I$11)</f>
        <v>0</v>
      </c>
      <c r="AA43" s="96">
        <f>SUM(Z$3:Z43)</f>
        <v>0</v>
      </c>
      <c r="AB43" s="120">
        <f t="shared" si="9"/>
        <v>41</v>
      </c>
      <c r="AC43" s="184">
        <f>(1-AB43*'Energy Storage Projects'!$J$12)*('Energy Storage Projects'!$I$12)</f>
        <v>0</v>
      </c>
      <c r="AD43" s="263">
        <f>SUM(AC$3:AC43)</f>
        <v>0</v>
      </c>
      <c r="AE43" s="19"/>
      <c r="AF43" s="19"/>
    </row>
    <row r="44" spans="1:32" x14ac:dyDescent="0.35">
      <c r="A44" s="116">
        <f t="shared" si="0"/>
        <v>42</v>
      </c>
      <c r="B44" s="117">
        <f>(1-A44*'Energy Storage Projects'!$J$3)*('Energy Storage Projects'!$I$3)</f>
        <v>0</v>
      </c>
      <c r="C44" s="118">
        <f>SUM(B$3:B44)</f>
        <v>0</v>
      </c>
      <c r="D44" s="119">
        <f t="shared" si="1"/>
        <v>42</v>
      </c>
      <c r="E44" s="120">
        <f>(1-D44*'Energy Storage Projects'!$J$4)*('Energy Storage Projects'!$I$4)</f>
        <v>0</v>
      </c>
      <c r="F44" s="121">
        <f>SUM(E$3:E44)</f>
        <v>0</v>
      </c>
      <c r="G44" s="122">
        <f t="shared" si="2"/>
        <v>42</v>
      </c>
      <c r="H44" s="117">
        <f>(1-G44*'Energy Storage Projects'!$J$5)*('Energy Storage Projects'!$I$5)</f>
        <v>0</v>
      </c>
      <c r="I44" s="118">
        <f>SUM(H$3:H44)</f>
        <v>0</v>
      </c>
      <c r="J44" s="119">
        <f t="shared" si="3"/>
        <v>42</v>
      </c>
      <c r="K44" s="120">
        <f>(1-J44*'Energy Storage Projects'!$J$6)*('Energy Storage Projects'!$I$6)</f>
        <v>0</v>
      </c>
      <c r="L44" s="121">
        <f>SUM(K$3:K44)</f>
        <v>0</v>
      </c>
      <c r="M44" s="122">
        <f t="shared" si="4"/>
        <v>42</v>
      </c>
      <c r="N44" s="117">
        <f>(1-M44*'Energy Storage Projects'!$J$7)*('Energy Storage Projects'!$I$7)</f>
        <v>0</v>
      </c>
      <c r="O44" s="118">
        <f>SUM(N$3:N44)</f>
        <v>0</v>
      </c>
      <c r="P44" s="120">
        <f t="shared" si="5"/>
        <v>42</v>
      </c>
      <c r="Q44" s="184">
        <f>(1-P44*'Energy Storage Projects'!$J$8)*('Energy Storage Projects'!$I$8)</f>
        <v>0</v>
      </c>
      <c r="R44" s="95">
        <f>SUM(Q$3:Q44)</f>
        <v>0</v>
      </c>
      <c r="S44" s="123">
        <f t="shared" si="6"/>
        <v>42</v>
      </c>
      <c r="T44" s="185">
        <f>(1-S44*'Energy Storage Projects'!$J$9)*('Energy Storage Projects'!$I$9)</f>
        <v>0</v>
      </c>
      <c r="U44" s="96">
        <f>SUM(T$3:T44)</f>
        <v>0</v>
      </c>
      <c r="V44" s="120">
        <f t="shared" si="7"/>
        <v>42</v>
      </c>
      <c r="W44" s="184">
        <f>(1-V44*'Energy Storage Projects'!$J$10)*('Energy Storage Projects'!$I$10)</f>
        <v>0</v>
      </c>
      <c r="X44" s="95">
        <f>SUM(W$3:W44)</f>
        <v>0</v>
      </c>
      <c r="Y44" s="123">
        <f t="shared" si="8"/>
        <v>42</v>
      </c>
      <c r="Z44" s="185">
        <f>(1-Y44*'Energy Storage Projects'!$J$11)*('Energy Storage Projects'!$I$11)</f>
        <v>0</v>
      </c>
      <c r="AA44" s="96">
        <f>SUM(Z$3:Z44)</f>
        <v>0</v>
      </c>
      <c r="AB44" s="120">
        <f t="shared" si="9"/>
        <v>42</v>
      </c>
      <c r="AC44" s="184">
        <f>(1-AB44*'Energy Storage Projects'!$J$12)*('Energy Storage Projects'!$I$12)</f>
        <v>0</v>
      </c>
      <c r="AD44" s="263">
        <f>SUM(AC$3:AC44)</f>
        <v>0</v>
      </c>
      <c r="AE44" s="19"/>
      <c r="AF44" s="19"/>
    </row>
    <row r="45" spans="1:32" x14ac:dyDescent="0.35">
      <c r="A45" s="116">
        <f t="shared" si="0"/>
        <v>43</v>
      </c>
      <c r="B45" s="117">
        <f>(1-A45*'Energy Storage Projects'!$J$3)*('Energy Storage Projects'!$I$3)</f>
        <v>0</v>
      </c>
      <c r="C45" s="118">
        <f>SUM(B$3:B45)</f>
        <v>0</v>
      </c>
      <c r="D45" s="119">
        <f t="shared" si="1"/>
        <v>43</v>
      </c>
      <c r="E45" s="120">
        <f>(1-D45*'Energy Storage Projects'!$J$4)*('Energy Storage Projects'!$I$4)</f>
        <v>0</v>
      </c>
      <c r="F45" s="121">
        <f>SUM(E$3:E45)</f>
        <v>0</v>
      </c>
      <c r="G45" s="122">
        <f t="shared" si="2"/>
        <v>43</v>
      </c>
      <c r="H45" s="117">
        <f>(1-G45*'Energy Storage Projects'!$J$5)*('Energy Storage Projects'!$I$5)</f>
        <v>0</v>
      </c>
      <c r="I45" s="118">
        <f>SUM(H$3:H45)</f>
        <v>0</v>
      </c>
      <c r="J45" s="119">
        <f t="shared" si="3"/>
        <v>43</v>
      </c>
      <c r="K45" s="120">
        <f>(1-J45*'Energy Storage Projects'!$J$6)*('Energy Storage Projects'!$I$6)</f>
        <v>0</v>
      </c>
      <c r="L45" s="121">
        <f>SUM(K$3:K45)</f>
        <v>0</v>
      </c>
      <c r="M45" s="122">
        <f t="shared" si="4"/>
        <v>43</v>
      </c>
      <c r="N45" s="117">
        <f>(1-M45*'Energy Storage Projects'!$J$7)*('Energy Storage Projects'!$I$7)</f>
        <v>0</v>
      </c>
      <c r="O45" s="118">
        <f>SUM(N$3:N45)</f>
        <v>0</v>
      </c>
      <c r="P45" s="120">
        <f t="shared" si="5"/>
        <v>43</v>
      </c>
      <c r="Q45" s="184">
        <f>(1-P45*'Energy Storage Projects'!$J$8)*('Energy Storage Projects'!$I$8)</f>
        <v>0</v>
      </c>
      <c r="R45" s="95">
        <f>SUM(Q$3:Q45)</f>
        <v>0</v>
      </c>
      <c r="S45" s="123">
        <f t="shared" si="6"/>
        <v>43</v>
      </c>
      <c r="T45" s="185">
        <f>(1-S45*'Energy Storage Projects'!$J$9)*('Energy Storage Projects'!$I$9)</f>
        <v>0</v>
      </c>
      <c r="U45" s="96">
        <f>SUM(T$3:T45)</f>
        <v>0</v>
      </c>
      <c r="V45" s="120">
        <f t="shared" si="7"/>
        <v>43</v>
      </c>
      <c r="W45" s="184">
        <f>(1-V45*'Energy Storage Projects'!$J$10)*('Energy Storage Projects'!$I$10)</f>
        <v>0</v>
      </c>
      <c r="X45" s="95">
        <f>SUM(W$3:W45)</f>
        <v>0</v>
      </c>
      <c r="Y45" s="123">
        <f t="shared" si="8"/>
        <v>43</v>
      </c>
      <c r="Z45" s="185">
        <f>(1-Y45*'Energy Storage Projects'!$J$11)*('Energy Storage Projects'!$I$11)</f>
        <v>0</v>
      </c>
      <c r="AA45" s="96">
        <f>SUM(Z$3:Z45)</f>
        <v>0</v>
      </c>
      <c r="AB45" s="120">
        <f t="shared" si="9"/>
        <v>43</v>
      </c>
      <c r="AC45" s="184">
        <f>(1-AB45*'Energy Storage Projects'!$J$12)*('Energy Storage Projects'!$I$12)</f>
        <v>0</v>
      </c>
      <c r="AD45" s="263">
        <f>SUM(AC$3:AC45)</f>
        <v>0</v>
      </c>
      <c r="AE45" s="19"/>
      <c r="AF45" s="19"/>
    </row>
    <row r="46" spans="1:32" x14ac:dyDescent="0.35">
      <c r="A46" s="116">
        <f t="shared" si="0"/>
        <v>44</v>
      </c>
      <c r="B46" s="117">
        <f>(1-A46*'Energy Storage Projects'!$J$3)*('Energy Storage Projects'!$I$3)</f>
        <v>0</v>
      </c>
      <c r="C46" s="118">
        <f>SUM(B$3:B46)</f>
        <v>0</v>
      </c>
      <c r="D46" s="119">
        <f t="shared" si="1"/>
        <v>44</v>
      </c>
      <c r="E46" s="120">
        <f>(1-D46*'Energy Storage Projects'!$J$4)*('Energy Storage Projects'!$I$4)</f>
        <v>0</v>
      </c>
      <c r="F46" s="121">
        <f>SUM(E$3:E46)</f>
        <v>0</v>
      </c>
      <c r="G46" s="122">
        <f t="shared" si="2"/>
        <v>44</v>
      </c>
      <c r="H46" s="117">
        <f>(1-G46*'Energy Storage Projects'!$J$5)*('Energy Storage Projects'!$I$5)</f>
        <v>0</v>
      </c>
      <c r="I46" s="118">
        <f>SUM(H$3:H46)</f>
        <v>0</v>
      </c>
      <c r="J46" s="119">
        <f t="shared" si="3"/>
        <v>44</v>
      </c>
      <c r="K46" s="120">
        <f>(1-J46*'Energy Storage Projects'!$J$6)*('Energy Storage Projects'!$I$6)</f>
        <v>0</v>
      </c>
      <c r="L46" s="121">
        <f>SUM(K$3:K46)</f>
        <v>0</v>
      </c>
      <c r="M46" s="122">
        <f t="shared" si="4"/>
        <v>44</v>
      </c>
      <c r="N46" s="117">
        <f>(1-M46*'Energy Storage Projects'!$J$7)*('Energy Storage Projects'!$I$7)</f>
        <v>0</v>
      </c>
      <c r="O46" s="118">
        <f>SUM(N$3:N46)</f>
        <v>0</v>
      </c>
      <c r="P46" s="120">
        <f t="shared" si="5"/>
        <v>44</v>
      </c>
      <c r="Q46" s="184">
        <f>(1-P46*'Energy Storage Projects'!$J$8)*('Energy Storage Projects'!$I$8)</f>
        <v>0</v>
      </c>
      <c r="R46" s="95">
        <f>SUM(Q$3:Q46)</f>
        <v>0</v>
      </c>
      <c r="S46" s="123">
        <f t="shared" si="6"/>
        <v>44</v>
      </c>
      <c r="T46" s="185">
        <f>(1-S46*'Energy Storage Projects'!$J$9)*('Energy Storage Projects'!$I$9)</f>
        <v>0</v>
      </c>
      <c r="U46" s="96">
        <f>SUM(T$3:T46)</f>
        <v>0</v>
      </c>
      <c r="V46" s="120">
        <f t="shared" si="7"/>
        <v>44</v>
      </c>
      <c r="W46" s="184">
        <f>(1-V46*'Energy Storage Projects'!$J$10)*('Energy Storage Projects'!$I$10)</f>
        <v>0</v>
      </c>
      <c r="X46" s="95">
        <f>SUM(W$3:W46)</f>
        <v>0</v>
      </c>
      <c r="Y46" s="123">
        <f t="shared" si="8"/>
        <v>44</v>
      </c>
      <c r="Z46" s="185">
        <f>(1-Y46*'Energy Storage Projects'!$J$11)*('Energy Storage Projects'!$I$11)</f>
        <v>0</v>
      </c>
      <c r="AA46" s="96">
        <f>SUM(Z$3:Z46)</f>
        <v>0</v>
      </c>
      <c r="AB46" s="120">
        <f t="shared" si="9"/>
        <v>44</v>
      </c>
      <c r="AC46" s="184">
        <f>(1-AB46*'Energy Storage Projects'!$J$12)*('Energy Storage Projects'!$I$12)</f>
        <v>0</v>
      </c>
      <c r="AD46" s="263">
        <f>SUM(AC$3:AC46)</f>
        <v>0</v>
      </c>
      <c r="AE46" s="19"/>
      <c r="AF46" s="19"/>
    </row>
    <row r="47" spans="1:32" x14ac:dyDescent="0.35">
      <c r="A47" s="116">
        <f t="shared" si="0"/>
        <v>45</v>
      </c>
      <c r="B47" s="117">
        <f>(1-A47*'Energy Storage Projects'!$J$3)*('Energy Storage Projects'!$I$3)</f>
        <v>0</v>
      </c>
      <c r="C47" s="118">
        <f>SUM(B$3:B47)</f>
        <v>0</v>
      </c>
      <c r="D47" s="119">
        <f t="shared" si="1"/>
        <v>45</v>
      </c>
      <c r="E47" s="120">
        <f>(1-D47*'Energy Storage Projects'!$J$4)*('Energy Storage Projects'!$I$4)</f>
        <v>0</v>
      </c>
      <c r="F47" s="121">
        <f>SUM(E$3:E47)</f>
        <v>0</v>
      </c>
      <c r="G47" s="122">
        <f t="shared" si="2"/>
        <v>45</v>
      </c>
      <c r="H47" s="117">
        <f>(1-G47*'Energy Storage Projects'!$J$5)*('Energy Storage Projects'!$I$5)</f>
        <v>0</v>
      </c>
      <c r="I47" s="118">
        <f>SUM(H$3:H47)</f>
        <v>0</v>
      </c>
      <c r="J47" s="119">
        <f t="shared" si="3"/>
        <v>45</v>
      </c>
      <c r="K47" s="120">
        <f>(1-J47*'Energy Storage Projects'!$J$6)*('Energy Storage Projects'!$I$6)</f>
        <v>0</v>
      </c>
      <c r="L47" s="121">
        <f>SUM(K$3:K47)</f>
        <v>0</v>
      </c>
      <c r="M47" s="122">
        <f t="shared" si="4"/>
        <v>45</v>
      </c>
      <c r="N47" s="117">
        <f>(1-M47*'Energy Storage Projects'!$J$7)*('Energy Storage Projects'!$I$7)</f>
        <v>0</v>
      </c>
      <c r="O47" s="118">
        <f>SUM(N$3:N47)</f>
        <v>0</v>
      </c>
      <c r="P47" s="120">
        <f t="shared" si="5"/>
        <v>45</v>
      </c>
      <c r="Q47" s="184">
        <f>(1-P47*'Energy Storage Projects'!$J$8)*('Energy Storage Projects'!$I$8)</f>
        <v>0</v>
      </c>
      <c r="R47" s="95">
        <f>SUM(Q$3:Q47)</f>
        <v>0</v>
      </c>
      <c r="S47" s="123">
        <f t="shared" si="6"/>
        <v>45</v>
      </c>
      <c r="T47" s="185">
        <f>(1-S47*'Energy Storage Projects'!$J$9)*('Energy Storage Projects'!$I$9)</f>
        <v>0</v>
      </c>
      <c r="U47" s="96">
        <f>SUM(T$3:T47)</f>
        <v>0</v>
      </c>
      <c r="V47" s="120">
        <f t="shared" si="7"/>
        <v>45</v>
      </c>
      <c r="W47" s="184">
        <f>(1-V47*'Energy Storage Projects'!$J$10)*('Energy Storage Projects'!$I$10)</f>
        <v>0</v>
      </c>
      <c r="X47" s="95">
        <f>SUM(W$3:W47)</f>
        <v>0</v>
      </c>
      <c r="Y47" s="123">
        <f t="shared" si="8"/>
        <v>45</v>
      </c>
      <c r="Z47" s="185">
        <f>(1-Y47*'Energy Storage Projects'!$J$11)*('Energy Storage Projects'!$I$11)</f>
        <v>0</v>
      </c>
      <c r="AA47" s="96">
        <f>SUM(Z$3:Z47)</f>
        <v>0</v>
      </c>
      <c r="AB47" s="120">
        <f t="shared" si="9"/>
        <v>45</v>
      </c>
      <c r="AC47" s="184">
        <f>(1-AB47*'Energy Storage Projects'!$J$12)*('Energy Storage Projects'!$I$12)</f>
        <v>0</v>
      </c>
      <c r="AD47" s="263">
        <f>SUM(AC$3:AC47)</f>
        <v>0</v>
      </c>
      <c r="AE47" s="19"/>
      <c r="AF47" s="19"/>
    </row>
    <row r="48" spans="1:32" x14ac:dyDescent="0.35">
      <c r="A48" s="116">
        <f t="shared" si="0"/>
        <v>46</v>
      </c>
      <c r="B48" s="117">
        <f>(1-A48*'Energy Storage Projects'!$J$3)*('Energy Storage Projects'!$I$3)</f>
        <v>0</v>
      </c>
      <c r="C48" s="118">
        <f>SUM(B$3:B48)</f>
        <v>0</v>
      </c>
      <c r="D48" s="119">
        <f t="shared" si="1"/>
        <v>46</v>
      </c>
      <c r="E48" s="120">
        <f>(1-D48*'Energy Storage Projects'!$J$4)*('Energy Storage Projects'!$I$4)</f>
        <v>0</v>
      </c>
      <c r="F48" s="121">
        <f>SUM(E$3:E48)</f>
        <v>0</v>
      </c>
      <c r="G48" s="122">
        <f t="shared" si="2"/>
        <v>46</v>
      </c>
      <c r="H48" s="117">
        <f>(1-G48*'Energy Storage Projects'!$J$5)*('Energy Storage Projects'!$I$5)</f>
        <v>0</v>
      </c>
      <c r="I48" s="118">
        <f>SUM(H$3:H48)</f>
        <v>0</v>
      </c>
      <c r="J48" s="119">
        <f t="shared" si="3"/>
        <v>46</v>
      </c>
      <c r="K48" s="120">
        <f>(1-J48*'Energy Storage Projects'!$J$6)*('Energy Storage Projects'!$I$6)</f>
        <v>0</v>
      </c>
      <c r="L48" s="121">
        <f>SUM(K$3:K48)</f>
        <v>0</v>
      </c>
      <c r="M48" s="122">
        <f t="shared" si="4"/>
        <v>46</v>
      </c>
      <c r="N48" s="117">
        <f>(1-M48*'Energy Storage Projects'!$J$7)*('Energy Storage Projects'!$I$7)</f>
        <v>0</v>
      </c>
      <c r="O48" s="118">
        <f>SUM(N$3:N48)</f>
        <v>0</v>
      </c>
      <c r="P48" s="120">
        <f t="shared" si="5"/>
        <v>46</v>
      </c>
      <c r="Q48" s="184">
        <f>(1-P48*'Energy Storage Projects'!$J$8)*('Energy Storage Projects'!$I$8)</f>
        <v>0</v>
      </c>
      <c r="R48" s="95">
        <f>SUM(Q$3:Q48)</f>
        <v>0</v>
      </c>
      <c r="S48" s="123">
        <f t="shared" si="6"/>
        <v>46</v>
      </c>
      <c r="T48" s="185">
        <f>(1-S48*'Energy Storage Projects'!$J$9)*('Energy Storage Projects'!$I$9)</f>
        <v>0</v>
      </c>
      <c r="U48" s="96">
        <f>SUM(T$3:T48)</f>
        <v>0</v>
      </c>
      <c r="V48" s="120">
        <f t="shared" si="7"/>
        <v>46</v>
      </c>
      <c r="W48" s="184">
        <f>(1-V48*'Energy Storage Projects'!$J$10)*('Energy Storage Projects'!$I$10)</f>
        <v>0</v>
      </c>
      <c r="X48" s="95">
        <f>SUM(W$3:W48)</f>
        <v>0</v>
      </c>
      <c r="Y48" s="123">
        <f t="shared" si="8"/>
        <v>46</v>
      </c>
      <c r="Z48" s="185">
        <f>(1-Y48*'Energy Storage Projects'!$J$11)*('Energy Storage Projects'!$I$11)</f>
        <v>0</v>
      </c>
      <c r="AA48" s="96">
        <f>SUM(Z$3:Z48)</f>
        <v>0</v>
      </c>
      <c r="AB48" s="120">
        <f t="shared" si="9"/>
        <v>46</v>
      </c>
      <c r="AC48" s="184">
        <f>(1-AB48*'Energy Storage Projects'!$J$12)*('Energy Storage Projects'!$I$12)</f>
        <v>0</v>
      </c>
      <c r="AD48" s="263">
        <f>SUM(AC$3:AC48)</f>
        <v>0</v>
      </c>
      <c r="AE48" s="19"/>
      <c r="AF48" s="19"/>
    </row>
    <row r="49" spans="1:32" x14ac:dyDescent="0.35">
      <c r="A49" s="116">
        <f t="shared" si="0"/>
        <v>47</v>
      </c>
      <c r="B49" s="117">
        <f>(1-A49*'Energy Storage Projects'!$J$3)*('Energy Storage Projects'!$I$3)</f>
        <v>0</v>
      </c>
      <c r="C49" s="118">
        <f>SUM(B$3:B49)</f>
        <v>0</v>
      </c>
      <c r="D49" s="119">
        <f t="shared" si="1"/>
        <v>47</v>
      </c>
      <c r="E49" s="120">
        <f>(1-D49*'Energy Storage Projects'!$J$4)*('Energy Storage Projects'!$I$4)</f>
        <v>0</v>
      </c>
      <c r="F49" s="121">
        <f>SUM(E$3:E49)</f>
        <v>0</v>
      </c>
      <c r="G49" s="122">
        <f t="shared" si="2"/>
        <v>47</v>
      </c>
      <c r="H49" s="117">
        <f>(1-G49*'Energy Storage Projects'!$J$5)*('Energy Storage Projects'!$I$5)</f>
        <v>0</v>
      </c>
      <c r="I49" s="118">
        <f>SUM(H$3:H49)</f>
        <v>0</v>
      </c>
      <c r="J49" s="119">
        <f t="shared" si="3"/>
        <v>47</v>
      </c>
      <c r="K49" s="120">
        <f>(1-J49*'Energy Storage Projects'!$J$6)*('Energy Storage Projects'!$I$6)</f>
        <v>0</v>
      </c>
      <c r="L49" s="121">
        <f>SUM(K$3:K49)</f>
        <v>0</v>
      </c>
      <c r="M49" s="122">
        <f t="shared" si="4"/>
        <v>47</v>
      </c>
      <c r="N49" s="117">
        <f>(1-M49*'Energy Storage Projects'!$J$7)*('Energy Storage Projects'!$I$7)</f>
        <v>0</v>
      </c>
      <c r="O49" s="118">
        <f>SUM(N$3:N49)</f>
        <v>0</v>
      </c>
      <c r="P49" s="120">
        <f t="shared" si="5"/>
        <v>47</v>
      </c>
      <c r="Q49" s="184">
        <f>(1-P49*'Energy Storage Projects'!$J$8)*('Energy Storage Projects'!$I$8)</f>
        <v>0</v>
      </c>
      <c r="R49" s="95">
        <f>SUM(Q$3:Q49)</f>
        <v>0</v>
      </c>
      <c r="S49" s="123">
        <f t="shared" si="6"/>
        <v>47</v>
      </c>
      <c r="T49" s="185">
        <f>(1-S49*'Energy Storage Projects'!$J$9)*('Energy Storage Projects'!$I$9)</f>
        <v>0</v>
      </c>
      <c r="U49" s="96">
        <f>SUM(T$3:T49)</f>
        <v>0</v>
      </c>
      <c r="V49" s="120">
        <f t="shared" si="7"/>
        <v>47</v>
      </c>
      <c r="W49" s="184">
        <f>(1-V49*'Energy Storage Projects'!$J$10)*('Energy Storage Projects'!$I$10)</f>
        <v>0</v>
      </c>
      <c r="X49" s="95">
        <f>SUM(W$3:W49)</f>
        <v>0</v>
      </c>
      <c r="Y49" s="123">
        <f t="shared" si="8"/>
        <v>47</v>
      </c>
      <c r="Z49" s="185">
        <f>(1-Y49*'Energy Storage Projects'!$J$11)*('Energy Storage Projects'!$I$11)</f>
        <v>0</v>
      </c>
      <c r="AA49" s="96">
        <f>SUM(Z$3:Z49)</f>
        <v>0</v>
      </c>
      <c r="AB49" s="120">
        <f t="shared" si="9"/>
        <v>47</v>
      </c>
      <c r="AC49" s="184">
        <f>(1-AB49*'Energy Storage Projects'!$J$12)*('Energy Storage Projects'!$I$12)</f>
        <v>0</v>
      </c>
      <c r="AD49" s="263">
        <f>SUM(AC$3:AC49)</f>
        <v>0</v>
      </c>
      <c r="AE49" s="19"/>
      <c r="AF49" s="19"/>
    </row>
    <row r="50" spans="1:32" x14ac:dyDescent="0.35">
      <c r="A50" s="116">
        <f t="shared" si="0"/>
        <v>48</v>
      </c>
      <c r="B50" s="117">
        <f>(1-A50*'Energy Storage Projects'!$J$3)*('Energy Storage Projects'!$I$3)</f>
        <v>0</v>
      </c>
      <c r="C50" s="118">
        <f>SUM(B$3:B50)</f>
        <v>0</v>
      </c>
      <c r="D50" s="119">
        <f t="shared" si="1"/>
        <v>48</v>
      </c>
      <c r="E50" s="120">
        <f>(1-D50*'Energy Storage Projects'!$J$4)*('Energy Storage Projects'!$I$4)</f>
        <v>0</v>
      </c>
      <c r="F50" s="121">
        <f>SUM(E$3:E50)</f>
        <v>0</v>
      </c>
      <c r="G50" s="122">
        <f t="shared" si="2"/>
        <v>48</v>
      </c>
      <c r="H50" s="117">
        <f>(1-G50*'Energy Storage Projects'!$J$5)*('Energy Storage Projects'!$I$5)</f>
        <v>0</v>
      </c>
      <c r="I50" s="118">
        <f>SUM(H$3:H50)</f>
        <v>0</v>
      </c>
      <c r="J50" s="119">
        <f t="shared" si="3"/>
        <v>48</v>
      </c>
      <c r="K50" s="120">
        <f>(1-J50*'Energy Storage Projects'!$J$6)*('Energy Storage Projects'!$I$6)</f>
        <v>0</v>
      </c>
      <c r="L50" s="121">
        <f>SUM(K$3:K50)</f>
        <v>0</v>
      </c>
      <c r="M50" s="122">
        <f t="shared" si="4"/>
        <v>48</v>
      </c>
      <c r="N50" s="117">
        <f>(1-M50*'Energy Storage Projects'!$J$7)*('Energy Storage Projects'!$I$7)</f>
        <v>0</v>
      </c>
      <c r="O50" s="118">
        <f>SUM(N$3:N50)</f>
        <v>0</v>
      </c>
      <c r="P50" s="120">
        <f t="shared" si="5"/>
        <v>48</v>
      </c>
      <c r="Q50" s="184">
        <f>(1-P50*'Energy Storage Projects'!$J$8)*('Energy Storage Projects'!$I$8)</f>
        <v>0</v>
      </c>
      <c r="R50" s="95">
        <f>SUM(Q$3:Q50)</f>
        <v>0</v>
      </c>
      <c r="S50" s="123">
        <f t="shared" si="6"/>
        <v>48</v>
      </c>
      <c r="T50" s="185">
        <f>(1-S50*'Energy Storage Projects'!$J$9)*('Energy Storage Projects'!$I$9)</f>
        <v>0</v>
      </c>
      <c r="U50" s="96">
        <f>SUM(T$3:T50)</f>
        <v>0</v>
      </c>
      <c r="V50" s="120">
        <f t="shared" si="7"/>
        <v>48</v>
      </c>
      <c r="W50" s="184">
        <f>(1-V50*'Energy Storage Projects'!$J$10)*('Energy Storage Projects'!$I$10)</f>
        <v>0</v>
      </c>
      <c r="X50" s="95">
        <f>SUM(W$3:W50)</f>
        <v>0</v>
      </c>
      <c r="Y50" s="123">
        <f t="shared" si="8"/>
        <v>48</v>
      </c>
      <c r="Z50" s="185">
        <f>(1-Y50*'Energy Storage Projects'!$J$11)*('Energy Storage Projects'!$I$11)</f>
        <v>0</v>
      </c>
      <c r="AA50" s="96">
        <f>SUM(Z$3:Z50)</f>
        <v>0</v>
      </c>
      <c r="AB50" s="120">
        <f t="shared" si="9"/>
        <v>48</v>
      </c>
      <c r="AC50" s="184">
        <f>(1-AB50*'Energy Storage Projects'!$J$12)*('Energy Storage Projects'!$I$12)</f>
        <v>0</v>
      </c>
      <c r="AD50" s="263">
        <f>SUM(AC$3:AC50)</f>
        <v>0</v>
      </c>
      <c r="AE50" s="19"/>
      <c r="AF50" s="19"/>
    </row>
    <row r="51" spans="1:32" x14ac:dyDescent="0.35">
      <c r="A51" s="116">
        <f t="shared" si="0"/>
        <v>49</v>
      </c>
      <c r="B51" s="117">
        <f>(1-A51*'Energy Storage Projects'!$J$3)*('Energy Storage Projects'!$I$3)</f>
        <v>0</v>
      </c>
      <c r="C51" s="118">
        <f>SUM(B$3:B51)</f>
        <v>0</v>
      </c>
      <c r="D51" s="119">
        <f t="shared" si="1"/>
        <v>49</v>
      </c>
      <c r="E51" s="120">
        <f>(1-D51*'Energy Storage Projects'!$J$4)*('Energy Storage Projects'!$I$4)</f>
        <v>0</v>
      </c>
      <c r="F51" s="121">
        <f>SUM(E$3:E51)</f>
        <v>0</v>
      </c>
      <c r="G51" s="122">
        <f t="shared" si="2"/>
        <v>49</v>
      </c>
      <c r="H51" s="117">
        <f>(1-G51*'Energy Storage Projects'!$J$5)*('Energy Storage Projects'!$I$5)</f>
        <v>0</v>
      </c>
      <c r="I51" s="118">
        <f>SUM(H$3:H51)</f>
        <v>0</v>
      </c>
      <c r="J51" s="119">
        <f t="shared" si="3"/>
        <v>49</v>
      </c>
      <c r="K51" s="120">
        <f>(1-J51*'Energy Storage Projects'!$J$6)*('Energy Storage Projects'!$I$6)</f>
        <v>0</v>
      </c>
      <c r="L51" s="121">
        <f>SUM(K$3:K51)</f>
        <v>0</v>
      </c>
      <c r="M51" s="122">
        <f t="shared" si="4"/>
        <v>49</v>
      </c>
      <c r="N51" s="117">
        <f>(1-M51*'Energy Storage Projects'!$J$7)*('Energy Storage Projects'!$I$7)</f>
        <v>0</v>
      </c>
      <c r="O51" s="118">
        <f>SUM(N$3:N51)</f>
        <v>0</v>
      </c>
      <c r="P51" s="120">
        <f t="shared" si="5"/>
        <v>49</v>
      </c>
      <c r="Q51" s="184">
        <f>(1-P51*'Energy Storage Projects'!$J$8)*('Energy Storage Projects'!$I$8)</f>
        <v>0</v>
      </c>
      <c r="R51" s="95">
        <f>SUM(Q$3:Q51)</f>
        <v>0</v>
      </c>
      <c r="S51" s="123">
        <f t="shared" si="6"/>
        <v>49</v>
      </c>
      <c r="T51" s="185">
        <f>(1-S51*'Energy Storage Projects'!$J$9)*('Energy Storage Projects'!$I$9)</f>
        <v>0</v>
      </c>
      <c r="U51" s="96">
        <f>SUM(T$3:T51)</f>
        <v>0</v>
      </c>
      <c r="V51" s="120">
        <f t="shared" si="7"/>
        <v>49</v>
      </c>
      <c r="W51" s="184">
        <f>(1-V51*'Energy Storage Projects'!$J$10)*('Energy Storage Projects'!$I$10)</f>
        <v>0</v>
      </c>
      <c r="X51" s="95">
        <f>SUM(W$3:W51)</f>
        <v>0</v>
      </c>
      <c r="Y51" s="123">
        <f t="shared" si="8"/>
        <v>49</v>
      </c>
      <c r="Z51" s="185">
        <f>(1-Y51*'Energy Storage Projects'!$J$11)*('Energy Storage Projects'!$I$11)</f>
        <v>0</v>
      </c>
      <c r="AA51" s="96">
        <f>SUM(Z$3:Z51)</f>
        <v>0</v>
      </c>
      <c r="AB51" s="120">
        <f t="shared" si="9"/>
        <v>49</v>
      </c>
      <c r="AC51" s="184">
        <f>(1-AB51*'Energy Storage Projects'!$J$12)*('Energy Storage Projects'!$I$12)</f>
        <v>0</v>
      </c>
      <c r="AD51" s="263">
        <f>SUM(AC$3:AC51)</f>
        <v>0</v>
      </c>
      <c r="AE51" s="19"/>
      <c r="AF51" s="19"/>
    </row>
    <row r="52" spans="1:32" ht="15" thickBot="1" x14ac:dyDescent="0.4">
      <c r="A52" s="97">
        <f t="shared" si="0"/>
        <v>50</v>
      </c>
      <c r="B52" s="124">
        <f>(1-A52*'Energy Storage Projects'!$J$3)*('Energy Storage Projects'!$I$3)</f>
        <v>0</v>
      </c>
      <c r="C52" s="125">
        <f>SUM(B$3:B52)</f>
        <v>0</v>
      </c>
      <c r="D52" s="100">
        <f t="shared" si="1"/>
        <v>50</v>
      </c>
      <c r="E52" s="126">
        <f>(1-D52*'Energy Storage Projects'!$J$4)*('Energy Storage Projects'!$I$4)</f>
        <v>0</v>
      </c>
      <c r="F52" s="127">
        <f>SUM(E$3:E52)</f>
        <v>0</v>
      </c>
      <c r="G52" s="103">
        <f t="shared" si="2"/>
        <v>50</v>
      </c>
      <c r="H52" s="124">
        <f>(1-G52*'Energy Storage Projects'!$J$5)*('Energy Storage Projects'!$I$5)</f>
        <v>0</v>
      </c>
      <c r="I52" s="125">
        <f>SUM(H$3:H52)</f>
        <v>0</v>
      </c>
      <c r="J52" s="100">
        <f t="shared" si="3"/>
        <v>50</v>
      </c>
      <c r="K52" s="126">
        <f>(1-J52*'Energy Storage Projects'!$J$6)*('Energy Storage Projects'!$I$6)</f>
        <v>0</v>
      </c>
      <c r="L52" s="127">
        <f>SUM(K$3:K52)</f>
        <v>0</v>
      </c>
      <c r="M52" s="103">
        <f t="shared" si="4"/>
        <v>50</v>
      </c>
      <c r="N52" s="124">
        <f>(1-M52*'Energy Storage Projects'!$J$7)*('Energy Storage Projects'!$I$7)</f>
        <v>0</v>
      </c>
      <c r="O52" s="125">
        <f>SUM(N$3:N52)</f>
        <v>0</v>
      </c>
      <c r="P52" s="126">
        <f t="shared" si="5"/>
        <v>50</v>
      </c>
      <c r="Q52" s="259">
        <f>(1-P52*'Energy Storage Projects'!$J$8)*('Energy Storage Projects'!$I$8)</f>
        <v>0</v>
      </c>
      <c r="R52" s="186">
        <f>SUM(Q$3:Q52)</f>
        <v>0</v>
      </c>
      <c r="S52" s="187">
        <f t="shared" si="6"/>
        <v>50</v>
      </c>
      <c r="T52" s="260">
        <f>(1-S52*'Energy Storage Projects'!$J$9)*('Energy Storage Projects'!$I$9)</f>
        <v>0</v>
      </c>
      <c r="U52" s="188">
        <f>SUM(T$3:T52)</f>
        <v>0</v>
      </c>
      <c r="V52" s="126">
        <f t="shared" si="7"/>
        <v>50</v>
      </c>
      <c r="W52" s="259">
        <f>(1-V52*'Energy Storage Projects'!$J$10)*('Energy Storage Projects'!$I$10)</f>
        <v>0</v>
      </c>
      <c r="X52" s="186">
        <f>SUM(W$3:W52)</f>
        <v>0</v>
      </c>
      <c r="Y52" s="187">
        <f t="shared" si="8"/>
        <v>50</v>
      </c>
      <c r="Z52" s="260">
        <f>(1-Y52*'Energy Storage Projects'!$J$11)*('Energy Storage Projects'!$I$11)</f>
        <v>0</v>
      </c>
      <c r="AA52" s="188">
        <f>SUM(Z$3:Z52)</f>
        <v>0</v>
      </c>
      <c r="AB52" s="126">
        <f t="shared" si="9"/>
        <v>50</v>
      </c>
      <c r="AC52" s="259">
        <f>(1-AB52*'Energy Storage Projects'!$J$12)*('Energy Storage Projects'!$I$12)</f>
        <v>0</v>
      </c>
      <c r="AD52" s="264">
        <f>SUM(AC$3:AC52)</f>
        <v>0</v>
      </c>
      <c r="AE52" s="19"/>
      <c r="AF52" s="19"/>
    </row>
    <row r="53" spans="1:32" x14ac:dyDescent="0.35">
      <c r="Q53" s="17"/>
      <c r="R53" s="17"/>
    </row>
    <row r="54" spans="1:32" x14ac:dyDescent="0.35">
      <c r="Q54" s="17"/>
      <c r="R54" s="17"/>
    </row>
    <row r="55" spans="1:32" x14ac:dyDescent="0.35">
      <c r="Q55" s="17"/>
      <c r="R55" s="17"/>
    </row>
    <row r="56" spans="1:32" x14ac:dyDescent="0.35">
      <c r="Q56" s="17"/>
      <c r="R56" s="17"/>
    </row>
    <row r="57" spans="1:32" x14ac:dyDescent="0.35">
      <c r="Q57" s="17"/>
      <c r="R57" s="17"/>
    </row>
    <row r="58" spans="1:32" x14ac:dyDescent="0.35">
      <c r="Q58" s="17"/>
      <c r="R58" s="17"/>
    </row>
    <row r="59" spans="1:32" x14ac:dyDescent="0.35">
      <c r="Q59" s="17"/>
      <c r="R59" s="17"/>
    </row>
    <row r="60" spans="1:32" x14ac:dyDescent="0.35">
      <c r="Q60" s="17"/>
      <c r="R60" s="17"/>
    </row>
    <row r="61" spans="1:32" x14ac:dyDescent="0.35">
      <c r="Q61" s="17"/>
      <c r="R61" s="17"/>
    </row>
    <row r="62" spans="1:32" x14ac:dyDescent="0.35">
      <c r="Q62" s="17"/>
      <c r="R62" s="17"/>
    </row>
    <row r="63" spans="1:32" x14ac:dyDescent="0.35">
      <c r="Q63" s="17"/>
      <c r="R63" s="17"/>
    </row>
    <row r="64" spans="1:32" x14ac:dyDescent="0.35">
      <c r="Q64" s="17"/>
      <c r="R64" s="17"/>
    </row>
    <row r="65" spans="17:18" x14ac:dyDescent="0.35">
      <c r="Q65" s="17"/>
      <c r="R65" s="17"/>
    </row>
    <row r="66" spans="17:18" x14ac:dyDescent="0.35">
      <c r="Q66" s="17"/>
      <c r="R66" s="17"/>
    </row>
    <row r="67" spans="17:18" x14ac:dyDescent="0.35">
      <c r="Q67" s="17"/>
      <c r="R67" s="17"/>
    </row>
    <row r="68" spans="17:18" x14ac:dyDescent="0.35">
      <c r="Q68" s="17"/>
      <c r="R68" s="17"/>
    </row>
    <row r="69" spans="17:18" x14ac:dyDescent="0.35">
      <c r="Q69" s="17"/>
      <c r="R69" s="17"/>
    </row>
    <row r="70" spans="17:18" x14ac:dyDescent="0.35">
      <c r="Q70" s="17"/>
      <c r="R70" s="17"/>
    </row>
    <row r="71" spans="17:18" x14ac:dyDescent="0.35">
      <c r="Q71" s="17"/>
      <c r="R71" s="17"/>
    </row>
    <row r="72" spans="17:18" x14ac:dyDescent="0.35">
      <c r="Q72" s="17"/>
      <c r="R72" s="17"/>
    </row>
    <row r="73" spans="17:18" x14ac:dyDescent="0.35">
      <c r="Q73" s="17"/>
      <c r="R73" s="17"/>
    </row>
    <row r="74" spans="17:18" x14ac:dyDescent="0.35">
      <c r="Q74" s="17"/>
      <c r="R74" s="17"/>
    </row>
    <row r="75" spans="17:18" x14ac:dyDescent="0.35">
      <c r="Q75" s="17"/>
      <c r="R75" s="17"/>
    </row>
    <row r="76" spans="17:18" x14ac:dyDescent="0.35">
      <c r="Q76" s="17"/>
      <c r="R76" s="17"/>
    </row>
    <row r="77" spans="17:18" x14ac:dyDescent="0.35">
      <c r="Q77" s="17"/>
      <c r="R77" s="17"/>
    </row>
    <row r="78" spans="17:18" x14ac:dyDescent="0.35">
      <c r="Q78" s="17"/>
      <c r="R78" s="17"/>
    </row>
    <row r="79" spans="17:18" x14ac:dyDescent="0.35">
      <c r="Q79" s="17"/>
      <c r="R79" s="17"/>
    </row>
    <row r="80" spans="17:18" x14ac:dyDescent="0.35">
      <c r="Q80" s="17"/>
      <c r="R80" s="17"/>
    </row>
    <row r="81" spans="17:18" x14ac:dyDescent="0.35">
      <c r="Q81" s="17"/>
      <c r="R81" s="17"/>
    </row>
    <row r="82" spans="17:18" x14ac:dyDescent="0.35">
      <c r="Q82" s="17"/>
      <c r="R82" s="17"/>
    </row>
    <row r="83" spans="17:18" x14ac:dyDescent="0.35">
      <c r="Q83" s="17"/>
      <c r="R83" s="17"/>
    </row>
    <row r="84" spans="17:18" x14ac:dyDescent="0.35">
      <c r="Q84" s="17"/>
      <c r="R84" s="17"/>
    </row>
    <row r="85" spans="17:18" x14ac:dyDescent="0.35">
      <c r="Q85" s="17"/>
      <c r="R85" s="17"/>
    </row>
    <row r="86" spans="17:18" x14ac:dyDescent="0.35">
      <c r="Q86" s="17"/>
      <c r="R86" s="17"/>
    </row>
    <row r="87" spans="17:18" x14ac:dyDescent="0.35">
      <c r="Q87" s="17"/>
      <c r="R87" s="17"/>
    </row>
    <row r="88" spans="17:18" x14ac:dyDescent="0.35">
      <c r="Q88" s="17"/>
      <c r="R88" s="17"/>
    </row>
    <row r="89" spans="17:18" x14ac:dyDescent="0.35">
      <c r="Q89" s="17"/>
      <c r="R89" s="17"/>
    </row>
    <row r="90" spans="17:18" x14ac:dyDescent="0.35">
      <c r="Q90" s="17"/>
      <c r="R90" s="17"/>
    </row>
    <row r="91" spans="17:18" x14ac:dyDescent="0.35">
      <c r="Q91" s="17"/>
      <c r="R91" s="17"/>
    </row>
    <row r="92" spans="17:18" x14ac:dyDescent="0.35">
      <c r="Q92" s="17"/>
      <c r="R92" s="17"/>
    </row>
    <row r="93" spans="17:18" x14ac:dyDescent="0.35">
      <c r="Q93" s="17"/>
      <c r="R93" s="17"/>
    </row>
    <row r="94" spans="17:18" x14ac:dyDescent="0.35">
      <c r="Q94" s="17"/>
      <c r="R94" s="17"/>
    </row>
    <row r="95" spans="17:18" x14ac:dyDescent="0.35">
      <c r="Q95" s="17"/>
      <c r="R95" s="17"/>
    </row>
    <row r="96" spans="17:18" x14ac:dyDescent="0.35">
      <c r="Q96" s="17"/>
      <c r="R96" s="17"/>
    </row>
    <row r="97" spans="17:18" x14ac:dyDescent="0.35">
      <c r="Q97" s="17"/>
      <c r="R97" s="17"/>
    </row>
    <row r="98" spans="17:18" x14ac:dyDescent="0.35">
      <c r="Q98" s="17"/>
      <c r="R98" s="17"/>
    </row>
    <row r="99" spans="17:18" x14ac:dyDescent="0.35">
      <c r="Q99" s="17"/>
      <c r="R99" s="17"/>
    </row>
    <row r="100" spans="17:18" x14ac:dyDescent="0.35">
      <c r="Q100" s="17"/>
      <c r="R100" s="17"/>
    </row>
    <row r="101" spans="17:18" x14ac:dyDescent="0.35">
      <c r="Q101" s="17"/>
      <c r="R101" s="17"/>
    </row>
    <row r="102" spans="17:18" x14ac:dyDescent="0.35">
      <c r="Q102" s="17"/>
      <c r="R102" s="17"/>
    </row>
    <row r="103" spans="17:18" x14ac:dyDescent="0.35">
      <c r="Q103" s="17"/>
      <c r="R103" s="17"/>
    </row>
    <row r="104" spans="17:18" x14ac:dyDescent="0.35">
      <c r="Q104" s="17"/>
      <c r="R104" s="17"/>
    </row>
    <row r="105" spans="17:18" x14ac:dyDescent="0.35">
      <c r="Q105" s="17"/>
      <c r="R105" s="17"/>
    </row>
    <row r="106" spans="17:18" x14ac:dyDescent="0.35">
      <c r="Q106" s="17"/>
      <c r="R106" s="17"/>
    </row>
    <row r="107" spans="17:18" x14ac:dyDescent="0.35">
      <c r="Q107" s="17"/>
      <c r="R107" s="17"/>
    </row>
    <row r="108" spans="17:18" x14ac:dyDescent="0.35">
      <c r="Q108" s="17"/>
      <c r="R108" s="17"/>
    </row>
    <row r="109" spans="17:18" x14ac:dyDescent="0.35">
      <c r="Q109" s="17"/>
      <c r="R109" s="17"/>
    </row>
    <row r="110" spans="17:18" x14ac:dyDescent="0.35">
      <c r="Q110" s="17"/>
      <c r="R110" s="17"/>
    </row>
    <row r="111" spans="17:18" x14ac:dyDescent="0.35">
      <c r="Q111" s="17"/>
      <c r="R111" s="17"/>
    </row>
    <row r="112" spans="17:18" x14ac:dyDescent="0.35">
      <c r="Q112" s="17"/>
      <c r="R112" s="17"/>
    </row>
    <row r="113" spans="17:18" x14ac:dyDescent="0.35">
      <c r="Q113" s="17"/>
      <c r="R113" s="17"/>
    </row>
    <row r="114" spans="17:18" x14ac:dyDescent="0.35">
      <c r="Q114" s="17"/>
      <c r="R114" s="17"/>
    </row>
    <row r="115" spans="17:18" x14ac:dyDescent="0.35">
      <c r="Q115" s="17"/>
      <c r="R115" s="17"/>
    </row>
    <row r="116" spans="17:18" x14ac:dyDescent="0.35">
      <c r="Q116" s="17"/>
      <c r="R116" s="17"/>
    </row>
    <row r="117" spans="17:18" x14ac:dyDescent="0.35">
      <c r="Q117" s="17"/>
      <c r="R117" s="17"/>
    </row>
    <row r="118" spans="17:18" x14ac:dyDescent="0.35">
      <c r="Q118" s="17"/>
      <c r="R118" s="17"/>
    </row>
    <row r="119" spans="17:18" x14ac:dyDescent="0.35">
      <c r="Q119" s="17"/>
      <c r="R119" s="17"/>
    </row>
    <row r="120" spans="17:18" x14ac:dyDescent="0.35">
      <c r="Q120" s="17"/>
      <c r="R120" s="17"/>
    </row>
    <row r="121" spans="17:18" x14ac:dyDescent="0.35">
      <c r="Q121" s="17"/>
      <c r="R121" s="17"/>
    </row>
    <row r="122" spans="17:18" x14ac:dyDescent="0.35">
      <c r="Q122" s="17"/>
      <c r="R122" s="17"/>
    </row>
    <row r="123" spans="17:18" x14ac:dyDescent="0.35">
      <c r="Q123" s="17"/>
      <c r="R123" s="17"/>
    </row>
    <row r="124" spans="17:18" x14ac:dyDescent="0.35">
      <c r="Q124" s="17"/>
      <c r="R124" s="17"/>
    </row>
    <row r="125" spans="17:18" x14ac:dyDescent="0.35">
      <c r="Q125" s="17"/>
      <c r="R125" s="17"/>
    </row>
    <row r="126" spans="17:18" x14ac:dyDescent="0.35">
      <c r="Q126" s="17"/>
      <c r="R126" s="17"/>
    </row>
    <row r="127" spans="17:18" x14ac:dyDescent="0.35">
      <c r="Q127" s="17"/>
      <c r="R127" s="17"/>
    </row>
    <row r="128" spans="17:18" x14ac:dyDescent="0.35">
      <c r="Q128" s="17"/>
      <c r="R128" s="17"/>
    </row>
    <row r="129" spans="17:18" x14ac:dyDescent="0.35">
      <c r="Q129" s="17"/>
      <c r="R129" s="17"/>
    </row>
    <row r="130" spans="17:18" x14ac:dyDescent="0.35">
      <c r="Q130" s="17"/>
      <c r="R130" s="17"/>
    </row>
    <row r="131" spans="17:18" x14ac:dyDescent="0.35">
      <c r="Q131" s="17"/>
      <c r="R131" s="17"/>
    </row>
    <row r="132" spans="17:18" x14ac:dyDescent="0.35">
      <c r="Q132" s="17"/>
      <c r="R132" s="17"/>
    </row>
    <row r="133" spans="17:18" x14ac:dyDescent="0.35">
      <c r="Q133" s="17"/>
      <c r="R133" s="17"/>
    </row>
    <row r="134" spans="17:18" x14ac:dyDescent="0.35">
      <c r="Q134" s="17"/>
      <c r="R134" s="17"/>
    </row>
    <row r="135" spans="17:18" x14ac:dyDescent="0.35">
      <c r="Q135" s="17"/>
      <c r="R135" s="17"/>
    </row>
    <row r="136" spans="17:18" x14ac:dyDescent="0.35">
      <c r="Q136" s="17"/>
      <c r="R136" s="17"/>
    </row>
    <row r="137" spans="17:18" x14ac:dyDescent="0.35">
      <c r="Q137" s="17"/>
      <c r="R137" s="17"/>
    </row>
    <row r="138" spans="17:18" x14ac:dyDescent="0.35">
      <c r="Q138" s="17"/>
      <c r="R138" s="17"/>
    </row>
    <row r="139" spans="17:18" x14ac:dyDescent="0.35">
      <c r="Q139" s="17"/>
      <c r="R139" s="17"/>
    </row>
    <row r="140" spans="17:18" x14ac:dyDescent="0.35">
      <c r="Q140" s="17"/>
      <c r="R140" s="17"/>
    </row>
    <row r="141" spans="17:18" x14ac:dyDescent="0.35">
      <c r="Q141" s="17"/>
      <c r="R141" s="17"/>
    </row>
    <row r="142" spans="17:18" x14ac:dyDescent="0.35">
      <c r="Q142" s="17"/>
      <c r="R142" s="17"/>
    </row>
    <row r="143" spans="17:18" x14ac:dyDescent="0.35">
      <c r="Q143" s="17"/>
      <c r="R143" s="17"/>
    </row>
    <row r="144" spans="17:18" x14ac:dyDescent="0.35">
      <c r="Q144" s="17"/>
      <c r="R144" s="17"/>
    </row>
    <row r="145" spans="17:18" x14ac:dyDescent="0.35">
      <c r="Q145" s="17"/>
      <c r="R145" s="17"/>
    </row>
    <row r="146" spans="17:18" x14ac:dyDescent="0.35">
      <c r="Q146" s="17"/>
      <c r="R146" s="17"/>
    </row>
    <row r="147" spans="17:18" x14ac:dyDescent="0.35">
      <c r="Q147" s="17"/>
      <c r="R147" s="17"/>
    </row>
    <row r="148" spans="17:18" x14ac:dyDescent="0.35">
      <c r="Q148" s="17"/>
      <c r="R148" s="17"/>
    </row>
    <row r="149" spans="17:18" x14ac:dyDescent="0.35">
      <c r="Q149" s="17"/>
      <c r="R149" s="17"/>
    </row>
    <row r="150" spans="17:18" x14ac:dyDescent="0.35">
      <c r="Q150" s="17"/>
      <c r="R150" s="17"/>
    </row>
    <row r="151" spans="17:18" x14ac:dyDescent="0.35">
      <c r="Q151" s="17"/>
      <c r="R151" s="17"/>
    </row>
    <row r="152" spans="17:18" x14ac:dyDescent="0.35">
      <c r="Q152" s="17"/>
      <c r="R152" s="17"/>
    </row>
    <row r="153" spans="17:18" x14ac:dyDescent="0.35">
      <c r="Q153" s="17"/>
      <c r="R153" s="17"/>
    </row>
    <row r="154" spans="17:18" x14ac:dyDescent="0.35">
      <c r="Q154" s="17"/>
      <c r="R154" s="17"/>
    </row>
    <row r="155" spans="17:18" x14ac:dyDescent="0.35">
      <c r="Q155" s="17"/>
      <c r="R155" s="17"/>
    </row>
    <row r="156" spans="17:18" x14ac:dyDescent="0.35">
      <c r="Q156" s="17"/>
      <c r="R156" s="17"/>
    </row>
    <row r="157" spans="17:18" x14ac:dyDescent="0.35">
      <c r="Q157" s="17"/>
      <c r="R157" s="17"/>
    </row>
    <row r="158" spans="17:18" x14ac:dyDescent="0.35">
      <c r="Q158" s="17"/>
      <c r="R158" s="17"/>
    </row>
    <row r="159" spans="17:18" x14ac:dyDescent="0.35">
      <c r="Q159" s="17"/>
      <c r="R159" s="17"/>
    </row>
    <row r="160" spans="17:18" x14ac:dyDescent="0.35">
      <c r="Q160" s="17"/>
      <c r="R160" s="17"/>
    </row>
    <row r="161" spans="17:18" x14ac:dyDescent="0.35">
      <c r="Q161" s="17"/>
      <c r="R161" s="17"/>
    </row>
    <row r="162" spans="17:18" x14ac:dyDescent="0.35">
      <c r="Q162" s="17"/>
      <c r="R162" s="17"/>
    </row>
    <row r="163" spans="17:18" x14ac:dyDescent="0.35">
      <c r="Q163" s="17"/>
      <c r="R163" s="17"/>
    </row>
    <row r="164" spans="17:18" x14ac:dyDescent="0.35">
      <c r="Q164" s="17"/>
      <c r="R164" s="17"/>
    </row>
    <row r="165" spans="17:18" x14ac:dyDescent="0.35">
      <c r="Q165" s="17"/>
      <c r="R165" s="17"/>
    </row>
    <row r="166" spans="17:18" x14ac:dyDescent="0.35">
      <c r="Q166" s="17"/>
      <c r="R166" s="17"/>
    </row>
    <row r="167" spans="17:18" x14ac:dyDescent="0.35">
      <c r="Q167" s="17"/>
      <c r="R167" s="17"/>
    </row>
    <row r="168" spans="17:18" x14ac:dyDescent="0.35">
      <c r="Q168" s="17"/>
      <c r="R168" s="17"/>
    </row>
    <row r="169" spans="17:18" x14ac:dyDescent="0.35">
      <c r="Q169" s="17"/>
      <c r="R169" s="17"/>
    </row>
    <row r="170" spans="17:18" x14ac:dyDescent="0.35">
      <c r="Q170" s="17"/>
      <c r="R170" s="17"/>
    </row>
    <row r="171" spans="17:18" x14ac:dyDescent="0.35">
      <c r="Q171" s="17"/>
      <c r="R171" s="17"/>
    </row>
    <row r="172" spans="17:18" x14ac:dyDescent="0.35">
      <c r="Q172" s="17"/>
      <c r="R172" s="17"/>
    </row>
    <row r="173" spans="17:18" x14ac:dyDescent="0.35">
      <c r="Q173" s="17"/>
      <c r="R173" s="17"/>
    </row>
    <row r="174" spans="17:18" x14ac:dyDescent="0.35">
      <c r="Q174" s="17"/>
      <c r="R174" s="17"/>
    </row>
    <row r="175" spans="17:18" x14ac:dyDescent="0.35">
      <c r="Q175" s="17"/>
      <c r="R175" s="17"/>
    </row>
    <row r="176" spans="17:18" x14ac:dyDescent="0.35">
      <c r="Q176" s="17"/>
      <c r="R176" s="17"/>
    </row>
    <row r="177" spans="17:18" x14ac:dyDescent="0.35">
      <c r="Q177" s="17"/>
      <c r="R177" s="17"/>
    </row>
    <row r="178" spans="17:18" x14ac:dyDescent="0.35">
      <c r="Q178" s="17"/>
      <c r="R178" s="17"/>
    </row>
    <row r="179" spans="17:18" x14ac:dyDescent="0.35">
      <c r="Q179" s="17"/>
      <c r="R179" s="17"/>
    </row>
    <row r="180" spans="17:18" x14ac:dyDescent="0.35">
      <c r="Q180" s="17"/>
      <c r="R180" s="17"/>
    </row>
    <row r="181" spans="17:18" x14ac:dyDescent="0.35">
      <c r="Q181" s="17"/>
      <c r="R181" s="17"/>
    </row>
    <row r="182" spans="17:18" x14ac:dyDescent="0.35">
      <c r="Q182" s="17"/>
      <c r="R182" s="17"/>
    </row>
    <row r="183" spans="17:18" x14ac:dyDescent="0.35">
      <c r="Q183" s="17"/>
      <c r="R183" s="17"/>
    </row>
    <row r="184" spans="17:18" x14ac:dyDescent="0.35">
      <c r="Q184" s="17"/>
      <c r="R184" s="17"/>
    </row>
    <row r="185" spans="17:18" x14ac:dyDescent="0.35">
      <c r="Q185" s="17"/>
      <c r="R185" s="17"/>
    </row>
    <row r="186" spans="17:18" x14ac:dyDescent="0.35">
      <c r="Q186" s="17"/>
      <c r="R186" s="17"/>
    </row>
    <row r="187" spans="17:18" x14ac:dyDescent="0.35">
      <c r="Q187" s="17"/>
      <c r="R187" s="17"/>
    </row>
    <row r="188" spans="17:18" x14ac:dyDescent="0.35">
      <c r="Q188" s="17"/>
      <c r="R188" s="17"/>
    </row>
    <row r="189" spans="17:18" x14ac:dyDescent="0.35">
      <c r="Q189" s="17"/>
      <c r="R189" s="17"/>
    </row>
    <row r="190" spans="17:18" x14ac:dyDescent="0.35">
      <c r="Q190" s="17"/>
      <c r="R190" s="17"/>
    </row>
    <row r="191" spans="17:18" x14ac:dyDescent="0.35">
      <c r="Q191" s="17"/>
      <c r="R191" s="17"/>
    </row>
    <row r="192" spans="17:18" x14ac:dyDescent="0.35">
      <c r="Q192" s="17"/>
      <c r="R192" s="17"/>
    </row>
    <row r="193" spans="17:18" x14ac:dyDescent="0.35">
      <c r="Q193" s="17"/>
      <c r="R193" s="17"/>
    </row>
    <row r="194" spans="17:18" x14ac:dyDescent="0.35">
      <c r="Q194" s="17"/>
      <c r="R194" s="17"/>
    </row>
    <row r="195" spans="17:18" x14ac:dyDescent="0.35">
      <c r="Q195" s="17"/>
      <c r="R195" s="17"/>
    </row>
    <row r="196" spans="17:18" x14ac:dyDescent="0.35">
      <c r="Q196" s="17"/>
      <c r="R196" s="17"/>
    </row>
    <row r="197" spans="17:18" x14ac:dyDescent="0.35">
      <c r="Q197" s="17"/>
      <c r="R197" s="17"/>
    </row>
    <row r="198" spans="17:18" x14ac:dyDescent="0.35">
      <c r="Q198" s="17"/>
      <c r="R198" s="17"/>
    </row>
    <row r="199" spans="17:18" x14ac:dyDescent="0.35">
      <c r="Q199" s="17"/>
      <c r="R199" s="17"/>
    </row>
    <row r="200" spans="17:18" x14ac:dyDescent="0.35">
      <c r="Q200" s="17"/>
      <c r="R200" s="17"/>
    </row>
    <row r="201" spans="17:18" x14ac:dyDescent="0.35">
      <c r="Q201" s="17"/>
      <c r="R201" s="17"/>
    </row>
    <row r="202" spans="17:18" x14ac:dyDescent="0.35">
      <c r="Q202" s="17"/>
      <c r="R202" s="17"/>
    </row>
  </sheetData>
  <mergeCells count="11">
    <mergeCell ref="AG2:AH2"/>
    <mergeCell ref="A1:C1"/>
    <mergeCell ref="D1:F1"/>
    <mergeCell ref="G1:I1"/>
    <mergeCell ref="J1:L1"/>
    <mergeCell ref="M1:O1"/>
    <mergeCell ref="P1:R1"/>
    <mergeCell ref="S1:U1"/>
    <mergeCell ref="V1:X1"/>
    <mergeCell ref="Y1:AA1"/>
    <mergeCell ref="AB1:AD1"/>
  </mergeCells>
  <pageMargins left="0.7" right="0.7" top="0.75" bottom="0.75" header="0.3" footer="0.3"/>
  <pageSetup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N2576"/>
  <sheetViews>
    <sheetView showGridLines="0" tabSelected="1" zoomScale="90" zoomScaleNormal="90" zoomScaleSheetLayoutView="100" workbookViewId="0">
      <selection activeCell="A3" sqref="A3"/>
    </sheetView>
  </sheetViews>
  <sheetFormatPr defaultColWidth="9.26953125" defaultRowHeight="14.5" x14ac:dyDescent="0.35"/>
  <cols>
    <col min="1" max="1" width="24.7265625" customWidth="1"/>
    <col min="2" max="2" width="35.453125" customWidth="1"/>
    <col min="3" max="3" width="14.26953125" customWidth="1"/>
    <col min="4" max="4" width="16.453125" style="8" customWidth="1"/>
    <col min="5" max="5" width="14.7265625" customWidth="1"/>
    <col min="6" max="6" width="15" customWidth="1"/>
    <col min="7" max="7" width="14.7265625" customWidth="1"/>
    <col min="8" max="8" width="18.26953125" customWidth="1"/>
    <col min="9" max="10" width="14" customWidth="1"/>
    <col min="11" max="12" width="26.7265625" customWidth="1"/>
    <col min="13" max="13" width="16.7265625" customWidth="1"/>
    <col min="14" max="14" width="16.54296875" customWidth="1"/>
  </cols>
  <sheetData>
    <row r="1" spans="1:14" ht="60" customHeight="1" thickBot="1" x14ac:dyDescent="0.4">
      <c r="A1" s="47" t="s">
        <v>2</v>
      </c>
      <c r="B1" s="47"/>
      <c r="C1" s="47"/>
      <c r="D1" s="47"/>
      <c r="E1" s="47"/>
      <c r="F1" s="47"/>
      <c r="G1" s="47"/>
      <c r="H1" s="47"/>
      <c r="I1" s="48"/>
      <c r="J1" s="48"/>
      <c r="K1" s="48"/>
      <c r="L1" s="48"/>
      <c r="M1" s="48"/>
      <c r="N1" s="48"/>
    </row>
    <row r="2" spans="1:14" ht="111" customHeight="1" thickBot="1" x14ac:dyDescent="0.4">
      <c r="A2" s="32" t="s">
        <v>3</v>
      </c>
      <c r="B2" s="33" t="s">
        <v>4</v>
      </c>
      <c r="C2" s="33" t="s">
        <v>5</v>
      </c>
      <c r="D2" s="132" t="s">
        <v>6</v>
      </c>
      <c r="E2" s="33" t="s">
        <v>7</v>
      </c>
      <c r="F2" s="33" t="s">
        <v>8</v>
      </c>
      <c r="G2" s="33" t="s">
        <v>9</v>
      </c>
      <c r="H2" s="34" t="s">
        <v>10</v>
      </c>
      <c r="I2" s="49" t="s">
        <v>11</v>
      </c>
      <c r="J2" s="50" t="s">
        <v>12</v>
      </c>
      <c r="K2" s="24" t="s">
        <v>13</v>
      </c>
      <c r="L2" s="167" t="s">
        <v>14</v>
      </c>
      <c r="M2" s="49" t="s">
        <v>15</v>
      </c>
      <c r="N2" s="25" t="s">
        <v>16</v>
      </c>
    </row>
    <row r="3" spans="1:14" ht="21" customHeight="1" x14ac:dyDescent="0.35">
      <c r="A3" s="60"/>
      <c r="B3" s="36"/>
      <c r="C3" s="150"/>
      <c r="D3" s="52"/>
      <c r="E3" s="53"/>
      <c r="F3" s="36"/>
      <c r="G3" s="36"/>
      <c r="H3" s="54"/>
      <c r="I3" s="151">
        <f t="shared" ref="I3:I12" si="0">F3*E3</f>
        <v>0</v>
      </c>
      <c r="J3" s="152">
        <f t="shared" ref="J3:J12" si="1">G3*E3</f>
        <v>0</v>
      </c>
      <c r="K3" s="218">
        <f>(IF(($F3)*'Emission Factors'!$D$3 + ($G3*'Emission Factors'!$D$5)="","",($F3)*'Emission Factors'!$D$3 + ($G3*'Emission Factors'!$D$5)))*D3</f>
        <v>0</v>
      </c>
      <c r="L3" s="219">
        <f>(IF(($I3*'Emission Factors'!$D$3)+($J3*'Emission Factors'!$D$5)="", "",($I3*'Emission Factors'!$D$3)+($J3*'Emission Factors'!$D$5)))*D3</f>
        <v>0</v>
      </c>
      <c r="M3" s="176" t="str">
        <f>IF(($F3)*'Emission Factors'!$B$3+(G3*'Emission Factors'!$B$5)=0,"",IF(H3="Residential",($F3)*'Emission Factors'!$B$3+(G3*'Emission Factors'!$B$5),($F3)*'Emission Factors'!$B$4+(G3*'Emission Factors'!$B$6)))</f>
        <v/>
      </c>
      <c r="N3" s="177">
        <f t="shared" ref="N3:N12" si="2">PRODUCT(E3,M3)</f>
        <v>0</v>
      </c>
    </row>
    <row r="4" spans="1:14" ht="21" customHeight="1" x14ac:dyDescent="0.35">
      <c r="A4" s="60"/>
      <c r="B4" s="61"/>
      <c r="C4" s="51"/>
      <c r="D4" s="52"/>
      <c r="E4" s="53"/>
      <c r="F4" s="36"/>
      <c r="G4" s="36"/>
      <c r="H4" s="54"/>
      <c r="I4" s="146">
        <f t="shared" si="0"/>
        <v>0</v>
      </c>
      <c r="J4" s="147">
        <f t="shared" si="1"/>
        <v>0</v>
      </c>
      <c r="K4" s="218">
        <f>(IF(($F4)*'Emission Factors'!$D$3 + ($G4*'Emission Factors'!$D$5)="","",($F4)*'Emission Factors'!$D$3 + ($G4*'Emission Factors'!$D$5)))*D4</f>
        <v>0</v>
      </c>
      <c r="L4" s="220">
        <f>(IF(($I4*'Emission Factors'!$D$3)+($J4*'Emission Factors'!$D$5)="", "",($I4*'Emission Factors'!$D$3)+($J4*'Emission Factors'!$D$5)))*D4</f>
        <v>0</v>
      </c>
      <c r="M4" s="176" t="str">
        <f>IF(($F4)*'Emission Factors'!$B$3+(G4*'Emission Factors'!$B$5)=0,"",IF(H4="Residential",($F4)*'Emission Factors'!$B$3+(G4*'Emission Factors'!$B$5),($F4)*'Emission Factors'!$B$4+(G4*'Emission Factors'!$B$6)))</f>
        <v/>
      </c>
      <c r="N4" s="177">
        <f t="shared" si="2"/>
        <v>0</v>
      </c>
    </row>
    <row r="5" spans="1:14" ht="21" customHeight="1" x14ac:dyDescent="0.35">
      <c r="A5" s="60"/>
      <c r="B5" s="61"/>
      <c r="C5" s="51"/>
      <c r="D5" s="52"/>
      <c r="E5" s="53"/>
      <c r="F5" s="36"/>
      <c r="G5" s="36"/>
      <c r="H5" s="54"/>
      <c r="I5" s="146">
        <f t="shared" si="0"/>
        <v>0</v>
      </c>
      <c r="J5" s="147">
        <f t="shared" si="1"/>
        <v>0</v>
      </c>
      <c r="K5" s="218">
        <f>(IF(($F5)*'Emission Factors'!$D$3 + ($G5*'Emission Factors'!$D$5)="","",($F5)*'Emission Factors'!$D$3 + ($G5*'Emission Factors'!$D$5)))*D5</f>
        <v>0</v>
      </c>
      <c r="L5" s="220">
        <f>(IF(($I5*'Emission Factors'!$D$3)+($J5*'Emission Factors'!$D$5)="", "",($I5*'Emission Factors'!$D$3)+($J5*'Emission Factors'!$D$5)))*D5</f>
        <v>0</v>
      </c>
      <c r="M5" s="176" t="str">
        <f>IF(($F5)*'Emission Factors'!$B$3+(G5*'Emission Factors'!$B$5)=0,"",IF(H5="Residential",($F5)*'Emission Factors'!$B$3+(G5*'Emission Factors'!$B$5),($F5)*'Emission Factors'!$B$4+(G5*'Emission Factors'!$B$6)))</f>
        <v/>
      </c>
      <c r="N5" s="177">
        <f t="shared" si="2"/>
        <v>0</v>
      </c>
    </row>
    <row r="6" spans="1:14" ht="21" customHeight="1" x14ac:dyDescent="0.35">
      <c r="A6" s="60"/>
      <c r="B6" s="61"/>
      <c r="C6" s="51"/>
      <c r="D6" s="52"/>
      <c r="E6" s="53"/>
      <c r="F6" s="36"/>
      <c r="G6" s="36"/>
      <c r="H6" s="54"/>
      <c r="I6" s="146">
        <f t="shared" si="0"/>
        <v>0</v>
      </c>
      <c r="J6" s="147">
        <f t="shared" si="1"/>
        <v>0</v>
      </c>
      <c r="K6" s="218">
        <f>(IF(($F6)*'Emission Factors'!$D$3 + ($G6*'Emission Factors'!$D$5)="","",($F6)*'Emission Factors'!$D$3 + ($G6*'Emission Factors'!$D$5)))*D6</f>
        <v>0</v>
      </c>
      <c r="L6" s="220">
        <f>(IF(($I6*'Emission Factors'!$D$3)+($J6*'Emission Factors'!$D$5)="", "",($I6*'Emission Factors'!$D$3)+($J6*'Emission Factors'!$D$5)))*D6</f>
        <v>0</v>
      </c>
      <c r="M6" s="176" t="str">
        <f>IF(($F6)*'Emission Factors'!$B$3+(G6*'Emission Factors'!$B$5)=0,"",IF(H6="Residential",($F6)*'Emission Factors'!$B$3+(G6*'Emission Factors'!$B$5),($F6)*'Emission Factors'!$B$4+(G6*'Emission Factors'!$B$6)))</f>
        <v/>
      </c>
      <c r="N6" s="177">
        <f t="shared" si="2"/>
        <v>0</v>
      </c>
    </row>
    <row r="7" spans="1:14" ht="21" customHeight="1" x14ac:dyDescent="0.35">
      <c r="A7" s="60"/>
      <c r="B7" s="61"/>
      <c r="C7" s="51"/>
      <c r="D7" s="52"/>
      <c r="E7" s="53"/>
      <c r="F7" s="36"/>
      <c r="G7" s="36"/>
      <c r="H7" s="54"/>
      <c r="I7" s="146">
        <f t="shared" si="0"/>
        <v>0</v>
      </c>
      <c r="J7" s="147">
        <f t="shared" si="1"/>
        <v>0</v>
      </c>
      <c r="K7" s="218">
        <f>(IF(($F7)*'Emission Factors'!$D$3 + ($G7*'Emission Factors'!$D$5)="","",($F7)*'Emission Factors'!$D$3 + ($G7*'Emission Factors'!$D$5)))*D7</f>
        <v>0</v>
      </c>
      <c r="L7" s="220">
        <f>(IF(($I7*'Emission Factors'!$D$3)+($J7*'Emission Factors'!$D$5)="", "",($I7*'Emission Factors'!$D$3)+($J7*'Emission Factors'!$D$5)))*D7</f>
        <v>0</v>
      </c>
      <c r="M7" s="176" t="str">
        <f>IF(($F7)*'Emission Factors'!$B$3+(G7*'Emission Factors'!$B$5)=0,"",IF(H7="Residential",($F7)*'Emission Factors'!$B$3+(G7*'Emission Factors'!$B$5),($F7)*'Emission Factors'!$B$4+(G7*'Emission Factors'!$B$6)))</f>
        <v/>
      </c>
      <c r="N7" s="177">
        <f t="shared" si="2"/>
        <v>0</v>
      </c>
    </row>
    <row r="8" spans="1:14" ht="21" customHeight="1" x14ac:dyDescent="0.35">
      <c r="A8" s="60"/>
      <c r="B8" s="61"/>
      <c r="C8" s="51"/>
      <c r="D8" s="52"/>
      <c r="E8" s="53"/>
      <c r="F8" s="36"/>
      <c r="G8" s="36"/>
      <c r="H8" s="54"/>
      <c r="I8" s="146">
        <f t="shared" si="0"/>
        <v>0</v>
      </c>
      <c r="J8" s="147">
        <f t="shared" si="1"/>
        <v>0</v>
      </c>
      <c r="K8" s="218">
        <f>(IF(($F8)*'Emission Factors'!$D$3 + ($G8*'Emission Factors'!$D$5)="","",($F8)*'Emission Factors'!$D$3 + ($G8*'Emission Factors'!$D$5)))*D8</f>
        <v>0</v>
      </c>
      <c r="L8" s="220">
        <f>(IF(($I8*'Emission Factors'!$D$3)+($J8*'Emission Factors'!$D$5)="", "",($I8*'Emission Factors'!$D$3)+($J8*'Emission Factors'!$D$5)))*D8</f>
        <v>0</v>
      </c>
      <c r="M8" s="176" t="str">
        <f>IF(($F8)*'Emission Factors'!$B$3+(G8*'Emission Factors'!$B$5)=0,"",IF(H8="Residential",($F8)*'Emission Factors'!$B$3+(G8*'Emission Factors'!$B$5),($F8)*'Emission Factors'!$B$4+(G8*'Emission Factors'!$B$6)))</f>
        <v/>
      </c>
      <c r="N8" s="177">
        <f t="shared" si="2"/>
        <v>0</v>
      </c>
    </row>
    <row r="9" spans="1:14" ht="21" customHeight="1" x14ac:dyDescent="0.35">
      <c r="A9" s="60"/>
      <c r="B9" s="61"/>
      <c r="C9" s="51"/>
      <c r="D9" s="52"/>
      <c r="E9" s="53"/>
      <c r="F9" s="36"/>
      <c r="G9" s="36"/>
      <c r="H9" s="54"/>
      <c r="I9" s="146">
        <f t="shared" si="0"/>
        <v>0</v>
      </c>
      <c r="J9" s="147">
        <f t="shared" si="1"/>
        <v>0</v>
      </c>
      <c r="K9" s="218">
        <f>(IF(($F9)*'Emission Factors'!$D$3 + ($G9*'Emission Factors'!$D$5)="","",($F9)*'Emission Factors'!$D$3 + ($G9*'Emission Factors'!$D$5)))*D9</f>
        <v>0</v>
      </c>
      <c r="L9" s="220">
        <f>(IF(($I9*'Emission Factors'!$D$3)+($J9*'Emission Factors'!$D$5)="", "",($I9*'Emission Factors'!$D$3)+($J9*'Emission Factors'!$D$5)))*D9</f>
        <v>0</v>
      </c>
      <c r="M9" s="176" t="str">
        <f>IF(($F9)*'Emission Factors'!$B$3+(G9*'Emission Factors'!$B$5)=0,"",IF(H9="Residential",($F9)*'Emission Factors'!$B$3+(G9*'Emission Factors'!$B$5),($F9)*'Emission Factors'!$B$4+(G9*'Emission Factors'!$B$6)))</f>
        <v/>
      </c>
      <c r="N9" s="177">
        <f t="shared" si="2"/>
        <v>0</v>
      </c>
    </row>
    <row r="10" spans="1:14" ht="21" customHeight="1" x14ac:dyDescent="0.35">
      <c r="A10" s="60"/>
      <c r="B10" s="61"/>
      <c r="C10" s="51"/>
      <c r="D10" s="52"/>
      <c r="E10" s="53"/>
      <c r="F10" s="36"/>
      <c r="G10" s="36"/>
      <c r="H10" s="54"/>
      <c r="I10" s="146">
        <f t="shared" si="0"/>
        <v>0</v>
      </c>
      <c r="J10" s="147">
        <f t="shared" si="1"/>
        <v>0</v>
      </c>
      <c r="K10" s="218">
        <f>(IF(($F10)*'Emission Factors'!$D$3 + ($G10*'Emission Factors'!$D$5)="","",($F10)*'Emission Factors'!$D$3 + ($G10*'Emission Factors'!$D$5)))*D10</f>
        <v>0</v>
      </c>
      <c r="L10" s="220">
        <f>(IF(($I10*'Emission Factors'!$D$3)+($J10*'Emission Factors'!$D$5)="", "",($I10*'Emission Factors'!$D$3)+($J10*'Emission Factors'!$D$5)))*D10</f>
        <v>0</v>
      </c>
      <c r="M10" s="176" t="str">
        <f>IF(($F10)*'Emission Factors'!$B$3+(G10*'Emission Factors'!$B$5)=0,"",IF(H10="Residential",($F10)*'Emission Factors'!$B$3+(G10*'Emission Factors'!$B$5),($F10)*'Emission Factors'!$B$4+(G10*'Emission Factors'!$B$6)))</f>
        <v/>
      </c>
      <c r="N10" s="177">
        <f t="shared" si="2"/>
        <v>0</v>
      </c>
    </row>
    <row r="11" spans="1:14" ht="21" customHeight="1" x14ac:dyDescent="0.35">
      <c r="A11" s="60"/>
      <c r="B11" s="61"/>
      <c r="C11" s="51"/>
      <c r="D11" s="52"/>
      <c r="E11" s="53"/>
      <c r="F11" s="36"/>
      <c r="G11" s="36"/>
      <c r="H11" s="54"/>
      <c r="I11" s="146">
        <f t="shared" si="0"/>
        <v>0</v>
      </c>
      <c r="J11" s="147">
        <f t="shared" si="1"/>
        <v>0</v>
      </c>
      <c r="K11" s="218">
        <f>(IF(($F11)*'Emission Factors'!$D$3 + ($G11*'Emission Factors'!$D$5)="","",($F11)*'Emission Factors'!$D$3 + ($G11*'Emission Factors'!$D$5)))*D11</f>
        <v>0</v>
      </c>
      <c r="L11" s="220">
        <f>(IF(($I11*'Emission Factors'!$D$3)+($J11*'Emission Factors'!$D$5)="", "",($I11*'Emission Factors'!$D$3)+($J11*'Emission Factors'!$D$5)))*D11</f>
        <v>0</v>
      </c>
      <c r="M11" s="176" t="str">
        <f>IF(($F11)*'Emission Factors'!$B$3+(G11*'Emission Factors'!$B$5)=0,"",IF(H11="Residential",($F11)*'Emission Factors'!$B$3+(G11*'Emission Factors'!$B$5),($F11)*'Emission Factors'!$B$4+(G11*'Emission Factors'!$B$6)))</f>
        <v/>
      </c>
      <c r="N11" s="177">
        <f t="shared" si="2"/>
        <v>0</v>
      </c>
    </row>
    <row r="12" spans="1:14" ht="21" customHeight="1" thickBot="1" x14ac:dyDescent="0.4">
      <c r="A12" s="62"/>
      <c r="B12" s="63"/>
      <c r="C12" s="55"/>
      <c r="D12" s="133"/>
      <c r="E12" s="56"/>
      <c r="F12" s="38"/>
      <c r="G12" s="38"/>
      <c r="H12" s="57"/>
      <c r="I12" s="148">
        <f t="shared" si="0"/>
        <v>0</v>
      </c>
      <c r="J12" s="149">
        <f t="shared" si="1"/>
        <v>0</v>
      </c>
      <c r="K12" s="221">
        <f>(IF(($F12)*'Emission Factors'!$D$3 + ($G12*'Emission Factors'!$D$5)="","",($F12)*'Emission Factors'!$D$3 + ($G12*'Emission Factors'!$D$5)))*D12</f>
        <v>0</v>
      </c>
      <c r="L12" s="222">
        <f>(IF(($I12*'Emission Factors'!$D$3)+($J12*'Emission Factors'!$D$5)="", "",($I12*'Emission Factors'!$D$3)+($J12*'Emission Factors'!$D$5)))*D12</f>
        <v>0</v>
      </c>
      <c r="M12" s="176" t="str">
        <f>IF(($F12)*'Emission Factors'!$B$3+(G12*'Emission Factors'!$B$5)=0,"",IF(H12="Residential",($F12)*'Emission Factors'!$B$3+(G12*'Emission Factors'!$B$5),($F12)*'Emission Factors'!$B$4+(G12*'Emission Factors'!$B$6)))</f>
        <v/>
      </c>
      <c r="N12" s="177">
        <f t="shared" si="2"/>
        <v>0</v>
      </c>
    </row>
    <row r="13" spans="1:14" ht="21" customHeight="1" thickBot="1" x14ac:dyDescent="0.4">
      <c r="A13" s="39"/>
      <c r="B13" s="39"/>
      <c r="C13" s="19"/>
      <c r="D13" s="58"/>
      <c r="E13" s="19"/>
      <c r="F13" s="19"/>
      <c r="G13" s="19"/>
      <c r="H13" s="30" t="s">
        <v>17</v>
      </c>
      <c r="I13" s="153">
        <f>SUM(I3:I12)</f>
        <v>0</v>
      </c>
      <c r="J13" s="153">
        <f>SUM(J3:J12)</f>
        <v>0</v>
      </c>
      <c r="K13" s="223">
        <f>SUM(K3:K12)</f>
        <v>0</v>
      </c>
      <c r="L13" s="224">
        <f>SUM(L3:L12)</f>
        <v>0</v>
      </c>
      <c r="M13" s="174">
        <f t="shared" ref="M13:N13" si="3">SUM(M3:M12)</f>
        <v>0</v>
      </c>
      <c r="N13" s="175">
        <f t="shared" si="3"/>
        <v>0</v>
      </c>
    </row>
    <row r="14" spans="1:14" ht="21" customHeight="1" x14ac:dyDescent="0.35">
      <c r="A14" s="19"/>
      <c r="B14" s="19"/>
      <c r="C14" s="19"/>
      <c r="D14" s="9"/>
      <c r="E14" s="19"/>
      <c r="F14" s="19"/>
      <c r="G14" s="19"/>
      <c r="H14" s="19"/>
      <c r="I14" s="19"/>
      <c r="J14" s="19"/>
      <c r="K14" s="19"/>
      <c r="L14" s="19"/>
      <c r="M14" s="19"/>
      <c r="N14" s="19"/>
    </row>
    <row r="15" spans="1:14" ht="21" customHeight="1" x14ac:dyDescent="0.35">
      <c r="A15" s="3"/>
      <c r="B15" s="3"/>
      <c r="C15" s="3"/>
      <c r="D15" s="10"/>
      <c r="E15" s="19"/>
      <c r="F15" s="19"/>
      <c r="G15" s="19"/>
      <c r="H15" s="19"/>
      <c r="I15" s="59"/>
      <c r="J15" s="59"/>
      <c r="K15" s="19"/>
      <c r="L15" s="19"/>
      <c r="M15" s="19"/>
      <c r="N15" s="19"/>
    </row>
    <row r="16" spans="1:14" ht="21" customHeight="1" x14ac:dyDescent="0.35">
      <c r="A16" s="4"/>
      <c r="B16" s="4"/>
      <c r="C16" s="4"/>
      <c r="D16" s="10"/>
      <c r="E16" s="19"/>
      <c r="F16" s="19"/>
      <c r="G16" s="19"/>
      <c r="H16" s="19"/>
      <c r="I16" s="19"/>
      <c r="J16" s="19"/>
      <c r="K16" s="19"/>
      <c r="L16" s="19"/>
      <c r="M16" s="19"/>
      <c r="N16" s="19"/>
    </row>
    <row r="17" spans="1:4" ht="21" customHeight="1" x14ac:dyDescent="0.35">
      <c r="A17" s="4"/>
      <c r="B17" s="4"/>
      <c r="C17" s="4"/>
      <c r="D17" s="10"/>
    </row>
    <row r="18" spans="1:4" ht="21" customHeight="1" x14ac:dyDescent="0.35">
      <c r="A18" s="4"/>
      <c r="B18" s="4"/>
      <c r="C18" s="4"/>
      <c r="D18" s="10"/>
    </row>
    <row r="19" spans="1:4" ht="21" customHeight="1" x14ac:dyDescent="0.35">
      <c r="A19" s="4"/>
      <c r="B19" s="4"/>
      <c r="C19" s="4"/>
      <c r="D19" s="10"/>
    </row>
    <row r="20" spans="1:4" ht="21" customHeight="1" x14ac:dyDescent="0.35">
      <c r="A20" s="4"/>
      <c r="B20" s="4"/>
      <c r="C20" s="4"/>
      <c r="D20" s="10"/>
    </row>
    <row r="21" spans="1:4" ht="21" customHeight="1" x14ac:dyDescent="0.35">
      <c r="A21" s="4"/>
      <c r="B21" s="4"/>
      <c r="C21" s="4"/>
      <c r="D21" s="10"/>
    </row>
    <row r="22" spans="1:4" ht="21" customHeight="1" x14ac:dyDescent="0.35">
      <c r="A22" s="4"/>
      <c r="B22" s="4"/>
      <c r="C22" s="4"/>
      <c r="D22" s="11"/>
    </row>
    <row r="23" spans="1:4" ht="21" customHeight="1" x14ac:dyDescent="0.35">
      <c r="A23" s="6"/>
      <c r="B23" s="6"/>
      <c r="C23" s="6"/>
      <c r="D23" s="12"/>
    </row>
    <row r="24" spans="1:4" ht="21" customHeight="1" x14ac:dyDescent="0.35">
      <c r="A24" s="7"/>
      <c r="B24" s="7"/>
      <c r="C24" s="7"/>
      <c r="D24" s="10"/>
    </row>
    <row r="25" spans="1:4" ht="21" customHeight="1" x14ac:dyDescent="0.35">
      <c r="A25" s="4"/>
      <c r="B25" s="4"/>
      <c r="C25" s="4"/>
      <c r="D25" s="10"/>
    </row>
    <row r="26" spans="1:4" ht="21" customHeight="1" x14ac:dyDescent="0.35">
      <c r="A26" s="4"/>
      <c r="B26" s="4"/>
      <c r="C26" s="4"/>
      <c r="D26" s="10"/>
    </row>
    <row r="27" spans="1:4" ht="21" customHeight="1" x14ac:dyDescent="0.35">
      <c r="A27" s="4"/>
      <c r="B27" s="4"/>
      <c r="C27" s="4"/>
      <c r="D27" s="10"/>
    </row>
    <row r="28" spans="1:4" ht="21" customHeight="1" x14ac:dyDescent="0.35">
      <c r="A28" s="4"/>
      <c r="B28" s="4"/>
      <c r="C28" s="4"/>
      <c r="D28" s="10"/>
    </row>
    <row r="29" spans="1:4" ht="21" customHeight="1" x14ac:dyDescent="0.35">
      <c r="A29" s="4"/>
      <c r="B29" s="4"/>
      <c r="C29" s="4"/>
      <c r="D29" s="10"/>
    </row>
    <row r="30" spans="1:4" ht="15" customHeight="1" x14ac:dyDescent="0.35">
      <c r="A30" s="4"/>
      <c r="B30" s="4"/>
      <c r="C30" s="4"/>
      <c r="D30" s="10"/>
    </row>
    <row r="31" spans="1:4" ht="15" customHeight="1" x14ac:dyDescent="0.35">
      <c r="A31" s="4"/>
      <c r="B31" s="4"/>
      <c r="C31" s="4"/>
      <c r="D31" s="10"/>
    </row>
    <row r="32" spans="1:4" ht="15" customHeight="1" x14ac:dyDescent="0.35">
      <c r="A32" s="4"/>
      <c r="B32" s="4"/>
      <c r="C32" s="4"/>
      <c r="D32" s="13"/>
    </row>
    <row r="33" spans="1:4" ht="15" customHeight="1" x14ac:dyDescent="0.35">
      <c r="A33" s="1"/>
      <c r="B33" s="1"/>
      <c r="C33" s="1"/>
      <c r="D33" s="13"/>
    </row>
    <row r="34" spans="1:4" ht="15" customHeight="1" x14ac:dyDescent="0.35">
      <c r="A34" s="1"/>
      <c r="B34" s="1"/>
      <c r="C34" s="1"/>
      <c r="D34" s="14"/>
    </row>
    <row r="35" spans="1:4" ht="15" customHeight="1" x14ac:dyDescent="0.35">
      <c r="A35" s="2"/>
      <c r="B35" s="2"/>
      <c r="C35" s="2"/>
      <c r="D35" s="15"/>
    </row>
    <row r="36" spans="1:4" ht="15" customHeight="1" x14ac:dyDescent="0.35">
      <c r="A36" s="5"/>
      <c r="B36" s="5"/>
      <c r="C36" s="5"/>
      <c r="D36" s="15"/>
    </row>
    <row r="37" spans="1:4" ht="15" customHeight="1" x14ac:dyDescent="0.35">
      <c r="A37" s="5"/>
      <c r="B37" s="5"/>
      <c r="C37" s="5"/>
      <c r="D37" s="15"/>
    </row>
    <row r="38" spans="1:4" ht="15" customHeight="1" x14ac:dyDescent="0.35">
      <c r="A38" s="5"/>
      <c r="B38" s="5"/>
      <c r="C38" s="5"/>
    </row>
    <row r="39" spans="1:4" ht="15" customHeight="1" x14ac:dyDescent="0.35"/>
    <row r="40" spans="1:4" ht="15" customHeight="1" x14ac:dyDescent="0.35"/>
    <row r="41" spans="1:4" ht="15" customHeight="1" x14ac:dyDescent="0.35"/>
    <row r="42" spans="1:4" ht="15" customHeight="1" x14ac:dyDescent="0.35"/>
    <row r="43" spans="1:4" ht="15" customHeight="1" x14ac:dyDescent="0.35"/>
    <row r="44" spans="1:4" ht="15" customHeight="1" x14ac:dyDescent="0.35"/>
    <row r="45" spans="1:4" ht="15" customHeight="1" x14ac:dyDescent="0.35"/>
    <row r="46" spans="1:4" ht="15" customHeight="1" x14ac:dyDescent="0.35"/>
    <row r="47" spans="1:4" ht="15" customHeight="1" x14ac:dyDescent="0.35"/>
    <row r="48" spans="1:4"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row r="181" ht="15" customHeight="1" x14ac:dyDescent="0.35"/>
    <row r="182" ht="15" customHeight="1" x14ac:dyDescent="0.35"/>
    <row r="183" ht="15" customHeight="1" x14ac:dyDescent="0.35"/>
    <row r="184" ht="15" customHeight="1" x14ac:dyDescent="0.35"/>
    <row r="185" ht="15" customHeight="1" x14ac:dyDescent="0.35"/>
    <row r="186" ht="15" customHeight="1" x14ac:dyDescent="0.35"/>
    <row r="187" ht="15" customHeight="1" x14ac:dyDescent="0.35"/>
    <row r="188" ht="15" customHeight="1" x14ac:dyDescent="0.35"/>
    <row r="189" ht="15" customHeight="1" x14ac:dyDescent="0.35"/>
    <row r="190" ht="15" customHeight="1" x14ac:dyDescent="0.35"/>
    <row r="191" ht="15" customHeight="1" x14ac:dyDescent="0.35"/>
    <row r="192" ht="15" customHeight="1" x14ac:dyDescent="0.35"/>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row r="262" ht="15" customHeight="1" x14ac:dyDescent="0.35"/>
    <row r="263" ht="15" customHeight="1" x14ac:dyDescent="0.35"/>
    <row r="264" ht="15" customHeight="1" x14ac:dyDescent="0.35"/>
    <row r="265" ht="15" customHeight="1" x14ac:dyDescent="0.35"/>
    <row r="266" ht="15" customHeight="1" x14ac:dyDescent="0.35"/>
    <row r="267" ht="15" customHeight="1" x14ac:dyDescent="0.35"/>
    <row r="268" ht="15" customHeight="1" x14ac:dyDescent="0.35"/>
    <row r="269" ht="15" customHeight="1" x14ac:dyDescent="0.35"/>
    <row r="270" ht="15" customHeight="1" x14ac:dyDescent="0.35"/>
    <row r="271" ht="15" customHeight="1" x14ac:dyDescent="0.35"/>
    <row r="272" ht="15" customHeight="1" x14ac:dyDescent="0.35"/>
    <row r="273" ht="15" customHeight="1" x14ac:dyDescent="0.35"/>
    <row r="274" ht="15" customHeight="1" x14ac:dyDescent="0.35"/>
    <row r="275" ht="15" customHeight="1" x14ac:dyDescent="0.35"/>
    <row r="276" ht="15" customHeight="1" x14ac:dyDescent="0.35"/>
    <row r="277" ht="15" customHeight="1" x14ac:dyDescent="0.35"/>
    <row r="278" ht="15" customHeight="1" x14ac:dyDescent="0.35"/>
    <row r="279" ht="15" customHeight="1" x14ac:dyDescent="0.35"/>
    <row r="280" ht="15" customHeight="1" x14ac:dyDescent="0.35"/>
    <row r="281" ht="15" customHeight="1" x14ac:dyDescent="0.35"/>
    <row r="282" ht="15" customHeight="1" x14ac:dyDescent="0.35"/>
    <row r="283" ht="15" customHeight="1" x14ac:dyDescent="0.35"/>
    <row r="284" ht="15" customHeight="1" x14ac:dyDescent="0.35"/>
    <row r="285" ht="15" customHeight="1" x14ac:dyDescent="0.35"/>
    <row r="286" ht="15" customHeight="1" x14ac:dyDescent="0.35"/>
    <row r="287" ht="15" customHeight="1" x14ac:dyDescent="0.35"/>
    <row r="288" ht="15" customHeight="1" x14ac:dyDescent="0.35"/>
    <row r="289" ht="15" customHeight="1" x14ac:dyDescent="0.35"/>
    <row r="290" ht="15" customHeight="1" x14ac:dyDescent="0.35"/>
    <row r="291" ht="15" customHeight="1" x14ac:dyDescent="0.35"/>
    <row r="292" ht="15" customHeight="1" x14ac:dyDescent="0.35"/>
    <row r="293" ht="15" customHeight="1" x14ac:dyDescent="0.35"/>
    <row r="294" ht="15" customHeight="1" x14ac:dyDescent="0.35"/>
    <row r="295" ht="15" customHeight="1" x14ac:dyDescent="0.35"/>
    <row r="296" ht="15" customHeight="1" x14ac:dyDescent="0.35"/>
    <row r="297" ht="15" customHeight="1" x14ac:dyDescent="0.35"/>
    <row r="298" ht="15" customHeight="1" x14ac:dyDescent="0.35"/>
    <row r="299" ht="15" customHeight="1" x14ac:dyDescent="0.35"/>
    <row r="300" ht="15" customHeight="1" x14ac:dyDescent="0.35"/>
    <row r="301" ht="15" customHeight="1" x14ac:dyDescent="0.35"/>
    <row r="302" ht="15" customHeight="1" x14ac:dyDescent="0.35"/>
    <row r="303" ht="15" customHeight="1" x14ac:dyDescent="0.35"/>
    <row r="304" ht="15" customHeight="1" x14ac:dyDescent="0.35"/>
    <row r="305" ht="15" customHeight="1" x14ac:dyDescent="0.35"/>
    <row r="306" ht="15" customHeight="1" x14ac:dyDescent="0.35"/>
    <row r="307" ht="15" customHeight="1" x14ac:dyDescent="0.35"/>
    <row r="308" ht="15" customHeight="1" x14ac:dyDescent="0.35"/>
    <row r="309" ht="15" customHeight="1" x14ac:dyDescent="0.35"/>
    <row r="310" ht="15" customHeight="1" x14ac:dyDescent="0.35"/>
    <row r="311" ht="15" customHeight="1" x14ac:dyDescent="0.35"/>
    <row r="312" ht="15" customHeight="1" x14ac:dyDescent="0.35"/>
    <row r="313" ht="15" customHeight="1" x14ac:dyDescent="0.35"/>
    <row r="314" ht="15" customHeight="1" x14ac:dyDescent="0.35"/>
    <row r="315" ht="15" customHeight="1" x14ac:dyDescent="0.35"/>
    <row r="316" ht="15" customHeight="1" x14ac:dyDescent="0.35"/>
    <row r="317" ht="15" customHeight="1" x14ac:dyDescent="0.35"/>
    <row r="318" ht="15" customHeight="1" x14ac:dyDescent="0.35"/>
    <row r="319" ht="15" customHeight="1" x14ac:dyDescent="0.35"/>
    <row r="320" ht="15" customHeight="1" x14ac:dyDescent="0.35"/>
    <row r="321" ht="15" customHeight="1" x14ac:dyDescent="0.35"/>
    <row r="322" ht="15" customHeight="1" x14ac:dyDescent="0.35"/>
    <row r="323" ht="15" customHeight="1" x14ac:dyDescent="0.35"/>
    <row r="324" ht="15" customHeight="1" x14ac:dyDescent="0.35"/>
    <row r="325" ht="15" customHeight="1" x14ac:dyDescent="0.35"/>
    <row r="326" ht="15" customHeight="1" x14ac:dyDescent="0.35"/>
    <row r="327" ht="15" customHeight="1" x14ac:dyDescent="0.35"/>
    <row r="328" ht="15" customHeight="1" x14ac:dyDescent="0.35"/>
    <row r="329" ht="15" customHeight="1" x14ac:dyDescent="0.35"/>
    <row r="330" ht="15" customHeight="1" x14ac:dyDescent="0.35"/>
    <row r="331" ht="15" customHeight="1" x14ac:dyDescent="0.35"/>
    <row r="332" ht="15" customHeight="1" x14ac:dyDescent="0.35"/>
    <row r="333" ht="15" customHeight="1" x14ac:dyDescent="0.35"/>
    <row r="334" ht="15" customHeight="1" x14ac:dyDescent="0.35"/>
    <row r="335" ht="15" customHeight="1" x14ac:dyDescent="0.35"/>
    <row r="336" ht="15" customHeight="1" x14ac:dyDescent="0.35"/>
    <row r="337" ht="15" customHeight="1" x14ac:dyDescent="0.35"/>
    <row r="338" ht="15" customHeight="1" x14ac:dyDescent="0.35"/>
    <row r="339" ht="15" customHeight="1" x14ac:dyDescent="0.35"/>
    <row r="340" ht="15" customHeight="1" x14ac:dyDescent="0.35"/>
    <row r="341" ht="15" customHeight="1" x14ac:dyDescent="0.35"/>
    <row r="342" ht="15" customHeight="1" x14ac:dyDescent="0.35"/>
    <row r="343" ht="15" customHeight="1" x14ac:dyDescent="0.35"/>
    <row r="344" ht="15" customHeight="1" x14ac:dyDescent="0.35"/>
    <row r="345" ht="15" customHeight="1" x14ac:dyDescent="0.35"/>
    <row r="346" ht="15" customHeight="1" x14ac:dyDescent="0.35"/>
    <row r="347" ht="15" customHeight="1" x14ac:dyDescent="0.35"/>
    <row r="348" ht="15" customHeight="1" x14ac:dyDescent="0.35"/>
    <row r="349" ht="15" customHeight="1" x14ac:dyDescent="0.35"/>
    <row r="350" ht="15" customHeight="1" x14ac:dyDescent="0.35"/>
    <row r="351" ht="15" customHeight="1" x14ac:dyDescent="0.35"/>
    <row r="352" ht="15" customHeight="1" x14ac:dyDescent="0.35"/>
    <row r="353" ht="15" customHeight="1" x14ac:dyDescent="0.35"/>
    <row r="354" ht="15" customHeight="1" x14ac:dyDescent="0.35"/>
    <row r="355" ht="15" customHeight="1" x14ac:dyDescent="0.35"/>
    <row r="356" ht="15" customHeight="1" x14ac:dyDescent="0.35"/>
    <row r="357" ht="15" customHeight="1" x14ac:dyDescent="0.35"/>
    <row r="358" ht="15" customHeight="1" x14ac:dyDescent="0.35"/>
    <row r="359" ht="15" customHeight="1" x14ac:dyDescent="0.35"/>
    <row r="360" ht="15" customHeight="1" x14ac:dyDescent="0.35"/>
    <row r="361" ht="15" customHeight="1" x14ac:dyDescent="0.35"/>
    <row r="362" ht="15" customHeight="1" x14ac:dyDescent="0.35"/>
    <row r="363" ht="15" customHeight="1" x14ac:dyDescent="0.35"/>
    <row r="364" ht="15" customHeight="1" x14ac:dyDescent="0.35"/>
    <row r="365" ht="15" customHeight="1" x14ac:dyDescent="0.35"/>
    <row r="366" ht="15" customHeight="1" x14ac:dyDescent="0.35"/>
    <row r="367" ht="15" customHeight="1" x14ac:dyDescent="0.35"/>
    <row r="368" ht="15" customHeight="1" x14ac:dyDescent="0.35"/>
    <row r="369" ht="15" customHeight="1" x14ac:dyDescent="0.35"/>
    <row r="370" ht="15" customHeight="1" x14ac:dyDescent="0.35"/>
    <row r="371" ht="15" customHeight="1" x14ac:dyDescent="0.35"/>
    <row r="372" ht="15" customHeight="1" x14ac:dyDescent="0.35"/>
    <row r="373" ht="15" customHeight="1" x14ac:dyDescent="0.35"/>
    <row r="374" ht="15" customHeight="1" x14ac:dyDescent="0.35"/>
    <row r="375" ht="15" customHeight="1" x14ac:dyDescent="0.35"/>
    <row r="376" ht="15" customHeight="1" x14ac:dyDescent="0.35"/>
    <row r="377" ht="15" customHeight="1" x14ac:dyDescent="0.35"/>
    <row r="378" ht="15" customHeight="1" x14ac:dyDescent="0.35"/>
    <row r="379" ht="15" customHeight="1" x14ac:dyDescent="0.35"/>
    <row r="380" ht="15" customHeight="1" x14ac:dyDescent="0.35"/>
    <row r="381" ht="15" customHeight="1" x14ac:dyDescent="0.35"/>
    <row r="382" ht="15" customHeight="1" x14ac:dyDescent="0.35"/>
    <row r="383" ht="15" customHeight="1" x14ac:dyDescent="0.35"/>
    <row r="384" ht="15" customHeight="1" x14ac:dyDescent="0.35"/>
    <row r="385" ht="15" customHeight="1" x14ac:dyDescent="0.35"/>
    <row r="386" ht="15" customHeight="1" x14ac:dyDescent="0.35"/>
    <row r="387" ht="15" customHeight="1" x14ac:dyDescent="0.35"/>
    <row r="388" ht="15" customHeight="1" x14ac:dyDescent="0.35"/>
    <row r="389" ht="15" customHeight="1" x14ac:dyDescent="0.35"/>
    <row r="390" ht="15" customHeight="1" x14ac:dyDescent="0.35"/>
    <row r="391" ht="15" customHeight="1" x14ac:dyDescent="0.35"/>
    <row r="392" ht="15" customHeight="1" x14ac:dyDescent="0.35"/>
    <row r="393" ht="15" customHeight="1" x14ac:dyDescent="0.35"/>
    <row r="394" ht="15" customHeight="1" x14ac:dyDescent="0.35"/>
    <row r="395" ht="15" customHeight="1" x14ac:dyDescent="0.35"/>
    <row r="396" ht="15" customHeight="1" x14ac:dyDescent="0.35"/>
    <row r="397" ht="15" customHeight="1" x14ac:dyDescent="0.35"/>
    <row r="398" ht="15" customHeight="1" x14ac:dyDescent="0.35"/>
    <row r="399" ht="15" customHeight="1" x14ac:dyDescent="0.35"/>
    <row r="400" ht="15" customHeight="1" x14ac:dyDescent="0.35"/>
    <row r="401" ht="15" customHeight="1" x14ac:dyDescent="0.35"/>
    <row r="402" ht="15" customHeight="1" x14ac:dyDescent="0.35"/>
    <row r="403" ht="15" customHeight="1" x14ac:dyDescent="0.35"/>
    <row r="404" ht="15" customHeight="1" x14ac:dyDescent="0.35"/>
    <row r="405" ht="15" customHeight="1" x14ac:dyDescent="0.35"/>
    <row r="406" ht="15" customHeight="1" x14ac:dyDescent="0.35"/>
    <row r="407" ht="15" customHeight="1" x14ac:dyDescent="0.35"/>
    <row r="408" ht="15" customHeight="1" x14ac:dyDescent="0.35"/>
    <row r="409" ht="15" customHeight="1" x14ac:dyDescent="0.35"/>
    <row r="410" ht="15" customHeight="1" x14ac:dyDescent="0.35"/>
    <row r="411" ht="15" customHeight="1" x14ac:dyDescent="0.35"/>
    <row r="412" ht="15" customHeight="1" x14ac:dyDescent="0.35"/>
    <row r="413" ht="15" customHeight="1" x14ac:dyDescent="0.35"/>
    <row r="414" ht="15" customHeight="1" x14ac:dyDescent="0.35"/>
    <row r="415" ht="15" customHeight="1" x14ac:dyDescent="0.35"/>
    <row r="416" ht="15" customHeight="1" x14ac:dyDescent="0.35"/>
    <row r="417" ht="15" customHeight="1" x14ac:dyDescent="0.35"/>
    <row r="418" ht="15" customHeight="1" x14ac:dyDescent="0.35"/>
    <row r="419" ht="15" customHeight="1" x14ac:dyDescent="0.35"/>
    <row r="420" ht="15" customHeight="1" x14ac:dyDescent="0.35"/>
    <row r="421" ht="15" customHeight="1" x14ac:dyDescent="0.35"/>
    <row r="422" ht="15" customHeight="1" x14ac:dyDescent="0.35"/>
    <row r="423" ht="15" customHeight="1" x14ac:dyDescent="0.35"/>
    <row r="424" ht="15" customHeight="1" x14ac:dyDescent="0.35"/>
    <row r="425" ht="15" customHeight="1" x14ac:dyDescent="0.35"/>
    <row r="426" ht="15" customHeight="1" x14ac:dyDescent="0.35"/>
    <row r="427" ht="15" customHeight="1" x14ac:dyDescent="0.35"/>
    <row r="428" ht="15" customHeight="1" x14ac:dyDescent="0.35"/>
    <row r="429" ht="15" customHeight="1" x14ac:dyDescent="0.35"/>
    <row r="430" ht="15" customHeight="1" x14ac:dyDescent="0.35"/>
    <row r="431" ht="15" customHeight="1" x14ac:dyDescent="0.35"/>
    <row r="432" ht="15" customHeight="1" x14ac:dyDescent="0.35"/>
    <row r="433" ht="15" customHeight="1" x14ac:dyDescent="0.35"/>
    <row r="434" ht="15" customHeight="1" x14ac:dyDescent="0.35"/>
    <row r="435" ht="15" customHeight="1" x14ac:dyDescent="0.35"/>
    <row r="436" ht="15" customHeight="1" x14ac:dyDescent="0.35"/>
    <row r="437" ht="15" customHeight="1" x14ac:dyDescent="0.35"/>
    <row r="438" ht="15" customHeight="1" x14ac:dyDescent="0.35"/>
    <row r="439" ht="15" customHeight="1" x14ac:dyDescent="0.35"/>
    <row r="440" ht="15" customHeight="1" x14ac:dyDescent="0.35"/>
    <row r="441" ht="15" customHeight="1" x14ac:dyDescent="0.35"/>
    <row r="442" ht="15" customHeight="1" x14ac:dyDescent="0.35"/>
    <row r="443" ht="15" customHeight="1" x14ac:dyDescent="0.35"/>
    <row r="444" ht="15" customHeight="1" x14ac:dyDescent="0.35"/>
    <row r="445" ht="15" customHeight="1" x14ac:dyDescent="0.35"/>
    <row r="446" ht="15" customHeight="1" x14ac:dyDescent="0.35"/>
    <row r="447" ht="15" customHeight="1" x14ac:dyDescent="0.35"/>
    <row r="448" ht="15" customHeight="1" x14ac:dyDescent="0.35"/>
    <row r="449" ht="15" customHeight="1" x14ac:dyDescent="0.35"/>
    <row r="450" ht="15" customHeight="1" x14ac:dyDescent="0.35"/>
    <row r="451" ht="15" customHeight="1" x14ac:dyDescent="0.35"/>
    <row r="452" ht="15" customHeight="1" x14ac:dyDescent="0.35"/>
    <row r="453" ht="15" customHeight="1" x14ac:dyDescent="0.35"/>
    <row r="454" ht="15" customHeight="1" x14ac:dyDescent="0.35"/>
    <row r="455" ht="15" customHeight="1" x14ac:dyDescent="0.35"/>
    <row r="456" ht="15" customHeight="1" x14ac:dyDescent="0.35"/>
    <row r="457" ht="15" customHeight="1" x14ac:dyDescent="0.35"/>
    <row r="458" ht="15" customHeight="1" x14ac:dyDescent="0.35"/>
    <row r="459" ht="15" customHeight="1" x14ac:dyDescent="0.35"/>
    <row r="460" ht="15" customHeight="1" x14ac:dyDescent="0.35"/>
    <row r="461" ht="15" customHeight="1" x14ac:dyDescent="0.35"/>
    <row r="462" ht="15" customHeight="1" x14ac:dyDescent="0.35"/>
    <row r="463" ht="15" customHeight="1" x14ac:dyDescent="0.35"/>
    <row r="464" ht="15" customHeight="1" x14ac:dyDescent="0.35"/>
    <row r="465" ht="15" customHeight="1" x14ac:dyDescent="0.35"/>
    <row r="466" ht="15" customHeight="1" x14ac:dyDescent="0.35"/>
    <row r="467" ht="15" customHeight="1" x14ac:dyDescent="0.35"/>
    <row r="468" ht="15" customHeight="1" x14ac:dyDescent="0.35"/>
    <row r="469" ht="15" customHeight="1" x14ac:dyDescent="0.35"/>
    <row r="470" ht="15" customHeight="1" x14ac:dyDescent="0.35"/>
    <row r="471" ht="15" customHeight="1" x14ac:dyDescent="0.35"/>
    <row r="472" ht="15" customHeight="1" x14ac:dyDescent="0.35"/>
    <row r="473" ht="15" customHeight="1" x14ac:dyDescent="0.35"/>
    <row r="474" ht="15" customHeight="1" x14ac:dyDescent="0.35"/>
    <row r="475" ht="15" customHeight="1" x14ac:dyDescent="0.35"/>
    <row r="476" ht="15" customHeight="1" x14ac:dyDescent="0.35"/>
    <row r="477" ht="15" customHeight="1" x14ac:dyDescent="0.35"/>
    <row r="478" ht="15" customHeight="1" x14ac:dyDescent="0.35"/>
    <row r="479" ht="15" customHeight="1" x14ac:dyDescent="0.35"/>
    <row r="480" ht="15" customHeight="1" x14ac:dyDescent="0.35"/>
    <row r="481" ht="15" customHeight="1" x14ac:dyDescent="0.35"/>
    <row r="482" ht="15" customHeight="1" x14ac:dyDescent="0.35"/>
    <row r="483" ht="15" customHeight="1" x14ac:dyDescent="0.35"/>
    <row r="484" ht="15" customHeight="1" x14ac:dyDescent="0.35"/>
    <row r="485" ht="15" customHeight="1" x14ac:dyDescent="0.35"/>
    <row r="486" ht="15" customHeight="1" x14ac:dyDescent="0.35"/>
    <row r="487" ht="15" customHeight="1" x14ac:dyDescent="0.35"/>
    <row r="488" ht="15" customHeight="1" x14ac:dyDescent="0.35"/>
    <row r="489" ht="15" customHeight="1" x14ac:dyDescent="0.35"/>
    <row r="490" ht="15" customHeight="1" x14ac:dyDescent="0.35"/>
    <row r="491" ht="15" customHeight="1" x14ac:dyDescent="0.35"/>
    <row r="492" ht="15" customHeight="1" x14ac:dyDescent="0.35"/>
    <row r="493" ht="15" customHeight="1" x14ac:dyDescent="0.35"/>
    <row r="494" ht="15" customHeight="1" x14ac:dyDescent="0.35"/>
    <row r="495" ht="15" customHeight="1" x14ac:dyDescent="0.35"/>
    <row r="496" ht="15" customHeight="1" x14ac:dyDescent="0.35"/>
    <row r="497" ht="15" customHeight="1" x14ac:dyDescent="0.35"/>
    <row r="498" ht="15" customHeight="1" x14ac:dyDescent="0.35"/>
    <row r="499" ht="15" customHeight="1" x14ac:dyDescent="0.35"/>
    <row r="500" ht="15" customHeight="1" x14ac:dyDescent="0.35"/>
    <row r="501" ht="15" customHeight="1" x14ac:dyDescent="0.35"/>
    <row r="502" ht="15" customHeight="1" x14ac:dyDescent="0.35"/>
    <row r="503" ht="15" customHeight="1" x14ac:dyDescent="0.35"/>
    <row r="504" ht="15" customHeight="1" x14ac:dyDescent="0.35"/>
    <row r="505" ht="15" customHeight="1" x14ac:dyDescent="0.35"/>
    <row r="506" ht="15" customHeight="1" x14ac:dyDescent="0.35"/>
    <row r="507" ht="15" customHeight="1" x14ac:dyDescent="0.35"/>
    <row r="508" ht="15" customHeight="1" x14ac:dyDescent="0.35"/>
    <row r="509" ht="15" customHeight="1" x14ac:dyDescent="0.35"/>
    <row r="510" ht="15" customHeight="1" x14ac:dyDescent="0.35"/>
    <row r="511" ht="15" customHeight="1" x14ac:dyDescent="0.35"/>
    <row r="512" ht="15" customHeight="1" x14ac:dyDescent="0.35"/>
    <row r="513" ht="15" customHeight="1" x14ac:dyDescent="0.35"/>
    <row r="514" ht="15" customHeight="1" x14ac:dyDescent="0.35"/>
    <row r="515" ht="15" customHeight="1" x14ac:dyDescent="0.35"/>
    <row r="516" ht="15" customHeight="1" x14ac:dyDescent="0.35"/>
    <row r="517" ht="15" customHeight="1" x14ac:dyDescent="0.35"/>
    <row r="518" ht="15" customHeight="1" x14ac:dyDescent="0.35"/>
    <row r="519" ht="15" customHeight="1" x14ac:dyDescent="0.35"/>
    <row r="520" ht="15" customHeight="1" x14ac:dyDescent="0.35"/>
    <row r="521" ht="15" customHeight="1" x14ac:dyDescent="0.35"/>
    <row r="522" ht="15" customHeight="1" x14ac:dyDescent="0.35"/>
    <row r="523" ht="15" customHeight="1" x14ac:dyDescent="0.35"/>
    <row r="524" ht="15" customHeight="1" x14ac:dyDescent="0.35"/>
    <row r="525" ht="15" customHeight="1" x14ac:dyDescent="0.35"/>
    <row r="526" ht="15" customHeight="1" x14ac:dyDescent="0.35"/>
    <row r="527" ht="15" customHeight="1" x14ac:dyDescent="0.35"/>
    <row r="528" ht="15" customHeight="1" x14ac:dyDescent="0.35"/>
    <row r="529" ht="15" customHeight="1" x14ac:dyDescent="0.35"/>
    <row r="530" ht="15" customHeight="1" x14ac:dyDescent="0.35"/>
    <row r="531" ht="15" customHeight="1" x14ac:dyDescent="0.35"/>
    <row r="532" ht="15" customHeight="1" x14ac:dyDescent="0.35"/>
    <row r="533" ht="15" customHeight="1" x14ac:dyDescent="0.35"/>
    <row r="534" ht="15" customHeight="1" x14ac:dyDescent="0.35"/>
    <row r="535" ht="15" customHeight="1" x14ac:dyDescent="0.35"/>
    <row r="536" ht="15" customHeight="1" x14ac:dyDescent="0.35"/>
    <row r="537" ht="15" customHeight="1" x14ac:dyDescent="0.35"/>
    <row r="538" ht="15" customHeight="1" x14ac:dyDescent="0.35"/>
    <row r="539" ht="15" customHeight="1" x14ac:dyDescent="0.35"/>
    <row r="540" ht="15" customHeight="1" x14ac:dyDescent="0.35"/>
    <row r="541" ht="15" customHeight="1" x14ac:dyDescent="0.35"/>
    <row r="542" ht="15" customHeight="1" x14ac:dyDescent="0.35"/>
    <row r="543" ht="15" customHeight="1" x14ac:dyDescent="0.35"/>
    <row r="544" ht="15" customHeight="1" x14ac:dyDescent="0.35"/>
    <row r="545" ht="15" customHeight="1" x14ac:dyDescent="0.35"/>
    <row r="546" ht="15" customHeight="1" x14ac:dyDescent="0.35"/>
    <row r="547" ht="15" customHeight="1" x14ac:dyDescent="0.35"/>
    <row r="548" ht="15" customHeight="1" x14ac:dyDescent="0.35"/>
    <row r="549" ht="15" customHeight="1" x14ac:dyDescent="0.35"/>
    <row r="550" ht="15" customHeight="1" x14ac:dyDescent="0.35"/>
    <row r="551" ht="15" customHeight="1" x14ac:dyDescent="0.35"/>
    <row r="552" ht="15" customHeight="1" x14ac:dyDescent="0.35"/>
    <row r="553" ht="15" customHeight="1" x14ac:dyDescent="0.35"/>
    <row r="554" ht="15" customHeight="1" x14ac:dyDescent="0.35"/>
    <row r="555" ht="15" customHeight="1" x14ac:dyDescent="0.35"/>
    <row r="556" ht="15" customHeight="1" x14ac:dyDescent="0.35"/>
    <row r="557" ht="15" customHeight="1" x14ac:dyDescent="0.35"/>
    <row r="558" ht="15" customHeight="1" x14ac:dyDescent="0.35"/>
    <row r="559" ht="15" customHeight="1" x14ac:dyDescent="0.35"/>
    <row r="560" ht="15" customHeight="1" x14ac:dyDescent="0.35"/>
    <row r="561" ht="15" customHeight="1" x14ac:dyDescent="0.35"/>
    <row r="562" ht="15" customHeight="1" x14ac:dyDescent="0.35"/>
    <row r="563" ht="15" customHeight="1" x14ac:dyDescent="0.35"/>
    <row r="564" ht="15" customHeight="1" x14ac:dyDescent="0.35"/>
    <row r="565" ht="15" customHeight="1" x14ac:dyDescent="0.35"/>
    <row r="566" ht="15" customHeight="1" x14ac:dyDescent="0.35"/>
    <row r="567" ht="15" customHeight="1" x14ac:dyDescent="0.35"/>
    <row r="568" ht="15" customHeight="1" x14ac:dyDescent="0.35"/>
    <row r="569" ht="15" customHeight="1" x14ac:dyDescent="0.35"/>
    <row r="570" ht="15" customHeight="1" x14ac:dyDescent="0.35"/>
    <row r="571" ht="15" customHeight="1" x14ac:dyDescent="0.35"/>
    <row r="572" ht="15" customHeight="1" x14ac:dyDescent="0.35"/>
    <row r="573" ht="15" customHeight="1" x14ac:dyDescent="0.35"/>
    <row r="574" ht="15" customHeight="1" x14ac:dyDescent="0.35"/>
    <row r="575" ht="15" customHeight="1" x14ac:dyDescent="0.35"/>
    <row r="576" ht="15" customHeight="1" x14ac:dyDescent="0.35"/>
    <row r="577" ht="15" customHeight="1" x14ac:dyDescent="0.35"/>
    <row r="578" ht="15" customHeight="1" x14ac:dyDescent="0.35"/>
    <row r="579" ht="15" customHeight="1" x14ac:dyDescent="0.35"/>
    <row r="580" ht="15" customHeight="1" x14ac:dyDescent="0.35"/>
    <row r="581" ht="15" customHeight="1" x14ac:dyDescent="0.35"/>
    <row r="582" ht="15" customHeight="1" x14ac:dyDescent="0.35"/>
    <row r="583" ht="15" customHeight="1" x14ac:dyDescent="0.35"/>
    <row r="584" ht="15" customHeight="1" x14ac:dyDescent="0.35"/>
    <row r="585" ht="15" customHeight="1" x14ac:dyDescent="0.35"/>
    <row r="586" ht="15" customHeight="1" x14ac:dyDescent="0.35"/>
    <row r="587" ht="15" customHeight="1" x14ac:dyDescent="0.35"/>
    <row r="588" ht="15" customHeight="1" x14ac:dyDescent="0.35"/>
    <row r="589" ht="15" customHeight="1" x14ac:dyDescent="0.35"/>
    <row r="590" ht="15" customHeight="1" x14ac:dyDescent="0.35"/>
    <row r="591" ht="15" customHeight="1" x14ac:dyDescent="0.35"/>
    <row r="592" ht="15" customHeight="1" x14ac:dyDescent="0.35"/>
    <row r="593" ht="15" customHeight="1" x14ac:dyDescent="0.35"/>
    <row r="594" ht="15" customHeight="1" x14ac:dyDescent="0.35"/>
    <row r="595" ht="15" customHeight="1" x14ac:dyDescent="0.35"/>
    <row r="596" ht="15" customHeight="1" x14ac:dyDescent="0.35"/>
    <row r="597" ht="15" customHeight="1" x14ac:dyDescent="0.35"/>
    <row r="598" ht="15" customHeight="1" x14ac:dyDescent="0.35"/>
    <row r="599" ht="15" customHeight="1" x14ac:dyDescent="0.35"/>
    <row r="600" ht="15" customHeight="1" x14ac:dyDescent="0.35"/>
    <row r="601" ht="15" customHeight="1" x14ac:dyDescent="0.35"/>
    <row r="602" ht="15" customHeight="1" x14ac:dyDescent="0.35"/>
    <row r="603" ht="15" customHeight="1" x14ac:dyDescent="0.35"/>
    <row r="604" ht="15" customHeight="1" x14ac:dyDescent="0.35"/>
    <row r="605" ht="15" customHeight="1" x14ac:dyDescent="0.35"/>
    <row r="606" ht="15" customHeight="1" x14ac:dyDescent="0.35"/>
    <row r="607" ht="15" customHeight="1" x14ac:dyDescent="0.35"/>
    <row r="608" ht="15" customHeight="1" x14ac:dyDescent="0.35"/>
    <row r="609" ht="15" customHeight="1" x14ac:dyDescent="0.35"/>
    <row r="610" ht="15" customHeight="1" x14ac:dyDescent="0.35"/>
    <row r="611" ht="15" customHeight="1" x14ac:dyDescent="0.35"/>
    <row r="612" ht="15" customHeight="1" x14ac:dyDescent="0.35"/>
    <row r="613" ht="15" customHeight="1" x14ac:dyDescent="0.35"/>
    <row r="614" ht="15" customHeight="1" x14ac:dyDescent="0.35"/>
    <row r="615" ht="15" customHeight="1" x14ac:dyDescent="0.35"/>
    <row r="616" ht="15" customHeight="1" x14ac:dyDescent="0.35"/>
    <row r="617" ht="15" customHeight="1" x14ac:dyDescent="0.35"/>
    <row r="618" ht="15" customHeight="1" x14ac:dyDescent="0.35"/>
    <row r="619" ht="15" customHeight="1" x14ac:dyDescent="0.35"/>
    <row r="620" ht="15" customHeight="1" x14ac:dyDescent="0.35"/>
    <row r="621" ht="15" customHeight="1" x14ac:dyDescent="0.35"/>
    <row r="622" ht="15" customHeight="1" x14ac:dyDescent="0.35"/>
    <row r="623" ht="15" customHeight="1" x14ac:dyDescent="0.35"/>
    <row r="624" ht="15" customHeight="1" x14ac:dyDescent="0.35"/>
    <row r="625" ht="15" customHeight="1" x14ac:dyDescent="0.35"/>
    <row r="626" ht="15" customHeight="1" x14ac:dyDescent="0.35"/>
    <row r="627" ht="15" customHeight="1" x14ac:dyDescent="0.35"/>
    <row r="628" ht="15" customHeight="1" x14ac:dyDescent="0.35"/>
    <row r="629" ht="15" customHeight="1" x14ac:dyDescent="0.35"/>
    <row r="630" ht="15" customHeight="1" x14ac:dyDescent="0.35"/>
    <row r="631" ht="15" customHeight="1" x14ac:dyDescent="0.35"/>
    <row r="632" ht="15" customHeight="1" x14ac:dyDescent="0.35"/>
    <row r="633" ht="15" customHeight="1" x14ac:dyDescent="0.35"/>
    <row r="634" ht="15" customHeight="1" x14ac:dyDescent="0.35"/>
    <row r="635" ht="15" customHeight="1" x14ac:dyDescent="0.35"/>
    <row r="636" ht="15" customHeight="1" x14ac:dyDescent="0.35"/>
    <row r="637" ht="15" customHeight="1" x14ac:dyDescent="0.35"/>
    <row r="638" ht="15" customHeight="1" x14ac:dyDescent="0.35"/>
    <row r="639" ht="15" customHeight="1" x14ac:dyDescent="0.35"/>
    <row r="640" ht="15" customHeight="1" x14ac:dyDescent="0.35"/>
    <row r="641" ht="15" customHeight="1" x14ac:dyDescent="0.35"/>
    <row r="642" ht="15" customHeight="1" x14ac:dyDescent="0.35"/>
    <row r="643" ht="15" customHeight="1" x14ac:dyDescent="0.35"/>
    <row r="644" ht="15" customHeight="1" x14ac:dyDescent="0.35"/>
    <row r="645" ht="15" customHeight="1" x14ac:dyDescent="0.35"/>
    <row r="646" ht="15" customHeight="1" x14ac:dyDescent="0.35"/>
    <row r="647" ht="15" customHeight="1" x14ac:dyDescent="0.35"/>
    <row r="648" ht="15" customHeight="1" x14ac:dyDescent="0.35"/>
    <row r="649" ht="15" customHeight="1" x14ac:dyDescent="0.35"/>
    <row r="650" ht="15" customHeight="1" x14ac:dyDescent="0.35"/>
    <row r="651" ht="15" customHeight="1" x14ac:dyDescent="0.35"/>
    <row r="652" ht="15" customHeight="1" x14ac:dyDescent="0.35"/>
    <row r="653" ht="15" customHeight="1" x14ac:dyDescent="0.35"/>
    <row r="654" ht="15" customHeight="1" x14ac:dyDescent="0.35"/>
    <row r="655" ht="15" customHeight="1" x14ac:dyDescent="0.35"/>
    <row r="656" ht="15" customHeight="1" x14ac:dyDescent="0.35"/>
    <row r="657" ht="15" customHeight="1" x14ac:dyDescent="0.35"/>
    <row r="658" ht="15" customHeight="1" x14ac:dyDescent="0.35"/>
    <row r="659" ht="15" customHeight="1" x14ac:dyDescent="0.35"/>
    <row r="660" ht="15" customHeight="1" x14ac:dyDescent="0.35"/>
    <row r="661" ht="15" customHeight="1" x14ac:dyDescent="0.35"/>
    <row r="662" ht="15" customHeight="1" x14ac:dyDescent="0.35"/>
    <row r="663" ht="15" customHeight="1" x14ac:dyDescent="0.35"/>
    <row r="664" ht="15" customHeight="1" x14ac:dyDescent="0.35"/>
    <row r="665" ht="15" customHeight="1" x14ac:dyDescent="0.35"/>
    <row r="666" ht="15" customHeight="1" x14ac:dyDescent="0.35"/>
    <row r="667" ht="15" customHeight="1" x14ac:dyDescent="0.35"/>
    <row r="668" ht="15" customHeight="1" x14ac:dyDescent="0.35"/>
    <row r="669" ht="15" customHeight="1" x14ac:dyDescent="0.35"/>
    <row r="670" ht="15" customHeight="1" x14ac:dyDescent="0.35"/>
    <row r="671" ht="15" customHeight="1" x14ac:dyDescent="0.35"/>
    <row r="672" ht="15" customHeight="1" x14ac:dyDescent="0.35"/>
    <row r="673" ht="15" customHeight="1" x14ac:dyDescent="0.35"/>
    <row r="674" ht="15" customHeight="1" x14ac:dyDescent="0.35"/>
    <row r="675" ht="15" customHeight="1" x14ac:dyDescent="0.35"/>
    <row r="676" ht="15" customHeight="1" x14ac:dyDescent="0.35"/>
    <row r="677" ht="15" customHeight="1" x14ac:dyDescent="0.35"/>
    <row r="678" ht="15" customHeight="1" x14ac:dyDescent="0.35"/>
    <row r="679" ht="15" customHeight="1" x14ac:dyDescent="0.35"/>
    <row r="680" ht="15" customHeight="1" x14ac:dyDescent="0.35"/>
    <row r="681" ht="15" customHeight="1" x14ac:dyDescent="0.35"/>
    <row r="682" ht="15" customHeight="1" x14ac:dyDescent="0.35"/>
    <row r="683" ht="15" customHeight="1" x14ac:dyDescent="0.35"/>
    <row r="684" ht="15" customHeight="1" x14ac:dyDescent="0.35"/>
    <row r="685" ht="15" customHeight="1" x14ac:dyDescent="0.35"/>
    <row r="686" ht="15" customHeight="1" x14ac:dyDescent="0.35"/>
    <row r="687" ht="15" customHeight="1" x14ac:dyDescent="0.35"/>
    <row r="688" ht="15" customHeight="1" x14ac:dyDescent="0.35"/>
    <row r="689" ht="15" customHeight="1" x14ac:dyDescent="0.35"/>
    <row r="690" ht="15" customHeight="1" x14ac:dyDescent="0.35"/>
    <row r="691" ht="15" customHeight="1" x14ac:dyDescent="0.35"/>
    <row r="692" ht="15" customHeight="1" x14ac:dyDescent="0.35"/>
    <row r="693" ht="15" customHeight="1" x14ac:dyDescent="0.35"/>
    <row r="694" ht="15" customHeight="1" x14ac:dyDescent="0.35"/>
    <row r="695" ht="15" customHeight="1" x14ac:dyDescent="0.35"/>
    <row r="696" ht="15" customHeight="1" x14ac:dyDescent="0.35"/>
    <row r="697" ht="15" customHeight="1" x14ac:dyDescent="0.35"/>
    <row r="698" ht="15" customHeight="1" x14ac:dyDescent="0.35"/>
    <row r="699" ht="15" customHeight="1" x14ac:dyDescent="0.35"/>
    <row r="700" ht="15" customHeight="1" x14ac:dyDescent="0.35"/>
    <row r="701" ht="15" customHeight="1" x14ac:dyDescent="0.35"/>
    <row r="702" ht="15" customHeight="1" x14ac:dyDescent="0.35"/>
    <row r="703" ht="15" customHeight="1" x14ac:dyDescent="0.35"/>
    <row r="704" ht="15" customHeight="1" x14ac:dyDescent="0.35"/>
    <row r="705" ht="15" customHeight="1" x14ac:dyDescent="0.35"/>
    <row r="706" ht="15" customHeight="1" x14ac:dyDescent="0.35"/>
    <row r="707" ht="15" customHeight="1" x14ac:dyDescent="0.35"/>
    <row r="708" ht="15" customHeight="1" x14ac:dyDescent="0.35"/>
    <row r="709" ht="15" customHeight="1" x14ac:dyDescent="0.35"/>
    <row r="710" ht="15" customHeight="1" x14ac:dyDescent="0.35"/>
    <row r="711" ht="15" customHeight="1" x14ac:dyDescent="0.35"/>
    <row r="712" ht="15" customHeight="1" x14ac:dyDescent="0.35"/>
    <row r="713" ht="15" customHeight="1" x14ac:dyDescent="0.35"/>
    <row r="714" ht="15" customHeight="1" x14ac:dyDescent="0.35"/>
    <row r="715" ht="15" customHeight="1" x14ac:dyDescent="0.35"/>
    <row r="716" ht="15" customHeight="1" x14ac:dyDescent="0.35"/>
    <row r="717" ht="15" customHeight="1" x14ac:dyDescent="0.35"/>
    <row r="718" ht="15" customHeight="1" x14ac:dyDescent="0.35"/>
    <row r="719" ht="15" customHeight="1" x14ac:dyDescent="0.35"/>
    <row r="720" ht="15" customHeight="1" x14ac:dyDescent="0.35"/>
    <row r="721" ht="15" customHeight="1" x14ac:dyDescent="0.35"/>
    <row r="722" ht="15" customHeight="1" x14ac:dyDescent="0.35"/>
    <row r="723" ht="15" customHeight="1" x14ac:dyDescent="0.35"/>
    <row r="724" ht="15" customHeight="1" x14ac:dyDescent="0.35"/>
    <row r="725" ht="15" customHeight="1" x14ac:dyDescent="0.35"/>
    <row r="726" ht="15" customHeight="1" x14ac:dyDescent="0.35"/>
    <row r="727" ht="15" customHeight="1" x14ac:dyDescent="0.35"/>
    <row r="728" ht="15" customHeight="1" x14ac:dyDescent="0.35"/>
    <row r="729" ht="15" customHeight="1" x14ac:dyDescent="0.35"/>
    <row r="730" ht="15" customHeight="1" x14ac:dyDescent="0.35"/>
    <row r="731" ht="15" customHeight="1" x14ac:dyDescent="0.35"/>
    <row r="732" ht="15" customHeight="1" x14ac:dyDescent="0.35"/>
    <row r="733" ht="15" customHeight="1" x14ac:dyDescent="0.35"/>
    <row r="734" ht="15" customHeight="1" x14ac:dyDescent="0.35"/>
    <row r="735" ht="15" customHeight="1" x14ac:dyDescent="0.35"/>
    <row r="736" ht="15" customHeight="1" x14ac:dyDescent="0.35"/>
    <row r="737" ht="15" customHeight="1" x14ac:dyDescent="0.35"/>
    <row r="738" ht="15" customHeight="1" x14ac:dyDescent="0.35"/>
    <row r="739" ht="15" customHeight="1" x14ac:dyDescent="0.35"/>
    <row r="740" ht="15" customHeight="1" x14ac:dyDescent="0.35"/>
    <row r="741" ht="15" customHeight="1" x14ac:dyDescent="0.35"/>
    <row r="742" ht="15" customHeight="1" x14ac:dyDescent="0.35"/>
    <row r="743" ht="15" customHeight="1" x14ac:dyDescent="0.35"/>
    <row r="744" ht="15" customHeight="1" x14ac:dyDescent="0.35"/>
    <row r="745" ht="15" customHeight="1" x14ac:dyDescent="0.35"/>
    <row r="746" ht="15" customHeight="1" x14ac:dyDescent="0.35"/>
    <row r="747" ht="15" customHeight="1" x14ac:dyDescent="0.35"/>
    <row r="748" ht="15" customHeight="1" x14ac:dyDescent="0.35"/>
    <row r="749" ht="15" customHeight="1" x14ac:dyDescent="0.35"/>
    <row r="750" ht="15" customHeight="1" x14ac:dyDescent="0.35"/>
    <row r="751" ht="15" customHeight="1" x14ac:dyDescent="0.35"/>
    <row r="752" ht="15" customHeight="1" x14ac:dyDescent="0.35"/>
    <row r="753" ht="15" customHeight="1" x14ac:dyDescent="0.35"/>
    <row r="754" ht="15" customHeight="1" x14ac:dyDescent="0.35"/>
    <row r="755" ht="15" customHeight="1" x14ac:dyDescent="0.35"/>
    <row r="756" ht="15" customHeight="1" x14ac:dyDescent="0.35"/>
    <row r="757" ht="15" customHeight="1" x14ac:dyDescent="0.35"/>
    <row r="758" ht="15" customHeight="1" x14ac:dyDescent="0.35"/>
    <row r="759" ht="15" customHeight="1" x14ac:dyDescent="0.35"/>
    <row r="760" ht="15" customHeight="1" x14ac:dyDescent="0.35"/>
    <row r="761" ht="15" customHeight="1" x14ac:dyDescent="0.35"/>
    <row r="762" ht="15" customHeight="1" x14ac:dyDescent="0.35"/>
    <row r="763" ht="15" customHeight="1" x14ac:dyDescent="0.35"/>
    <row r="764" ht="15" customHeight="1" x14ac:dyDescent="0.35"/>
    <row r="765" ht="15" customHeight="1" x14ac:dyDescent="0.35"/>
    <row r="766" ht="15" customHeight="1" x14ac:dyDescent="0.35"/>
    <row r="767" ht="15" customHeight="1" x14ac:dyDescent="0.35"/>
    <row r="768" ht="15" customHeight="1" x14ac:dyDescent="0.35"/>
    <row r="769" ht="15" customHeight="1" x14ac:dyDescent="0.35"/>
    <row r="770" ht="15" customHeight="1" x14ac:dyDescent="0.35"/>
    <row r="771" ht="15" customHeight="1" x14ac:dyDescent="0.35"/>
    <row r="772" ht="15" customHeight="1" x14ac:dyDescent="0.35"/>
    <row r="773" ht="15" customHeight="1" x14ac:dyDescent="0.35"/>
    <row r="774" ht="15" customHeight="1" x14ac:dyDescent="0.35"/>
    <row r="775" ht="15" customHeight="1" x14ac:dyDescent="0.35"/>
    <row r="776" ht="15" customHeight="1" x14ac:dyDescent="0.35"/>
    <row r="777" ht="15" customHeight="1" x14ac:dyDescent="0.35"/>
    <row r="778" ht="15" customHeight="1" x14ac:dyDescent="0.35"/>
    <row r="779" ht="15" customHeight="1" x14ac:dyDescent="0.35"/>
    <row r="780" ht="15" customHeight="1" x14ac:dyDescent="0.35"/>
    <row r="781" ht="15" customHeight="1" x14ac:dyDescent="0.35"/>
    <row r="782" ht="15" customHeight="1" x14ac:dyDescent="0.35"/>
    <row r="783" ht="15" customHeight="1" x14ac:dyDescent="0.35"/>
    <row r="784" ht="15" customHeight="1" x14ac:dyDescent="0.35"/>
    <row r="785" ht="15" customHeight="1" x14ac:dyDescent="0.35"/>
    <row r="786" ht="15" customHeight="1" x14ac:dyDescent="0.35"/>
    <row r="787" ht="15" customHeight="1" x14ac:dyDescent="0.35"/>
    <row r="788" ht="15" customHeight="1" x14ac:dyDescent="0.35"/>
    <row r="789" ht="15" customHeight="1" x14ac:dyDescent="0.35"/>
    <row r="790" ht="15" customHeight="1" x14ac:dyDescent="0.35"/>
    <row r="791" ht="15" customHeight="1" x14ac:dyDescent="0.35"/>
    <row r="792" ht="15" customHeight="1" x14ac:dyDescent="0.35"/>
    <row r="793" ht="15" customHeight="1" x14ac:dyDescent="0.35"/>
    <row r="794" ht="15" customHeight="1" x14ac:dyDescent="0.35"/>
    <row r="795" ht="15" customHeight="1" x14ac:dyDescent="0.35"/>
    <row r="796" ht="15" customHeight="1" x14ac:dyDescent="0.35"/>
    <row r="797" ht="15" customHeight="1" x14ac:dyDescent="0.35"/>
    <row r="798" ht="15" customHeight="1" x14ac:dyDescent="0.35"/>
    <row r="799" ht="15" customHeight="1" x14ac:dyDescent="0.35"/>
    <row r="800" ht="15" customHeight="1" x14ac:dyDescent="0.35"/>
    <row r="801" ht="15" customHeight="1" x14ac:dyDescent="0.35"/>
    <row r="802" ht="15" customHeight="1" x14ac:dyDescent="0.35"/>
    <row r="803" ht="15" customHeight="1" x14ac:dyDescent="0.35"/>
    <row r="804" ht="15" customHeight="1" x14ac:dyDescent="0.35"/>
    <row r="805" ht="15" customHeight="1" x14ac:dyDescent="0.35"/>
    <row r="806" ht="15" customHeight="1" x14ac:dyDescent="0.35"/>
    <row r="807" ht="15" customHeight="1" x14ac:dyDescent="0.35"/>
    <row r="808" ht="15" customHeight="1" x14ac:dyDescent="0.35"/>
    <row r="809" ht="15" customHeight="1" x14ac:dyDescent="0.35"/>
    <row r="810" ht="15" customHeight="1" x14ac:dyDescent="0.35"/>
    <row r="811" ht="15" customHeight="1" x14ac:dyDescent="0.35"/>
    <row r="812" ht="15" customHeight="1" x14ac:dyDescent="0.35"/>
    <row r="813" ht="15" customHeight="1" x14ac:dyDescent="0.35"/>
    <row r="814" ht="15" customHeight="1" x14ac:dyDescent="0.35"/>
    <row r="815" ht="15" customHeight="1" x14ac:dyDescent="0.35"/>
    <row r="816" ht="15" customHeight="1" x14ac:dyDescent="0.35"/>
    <row r="817" ht="15" customHeight="1" x14ac:dyDescent="0.35"/>
    <row r="818" ht="15" customHeight="1" x14ac:dyDescent="0.35"/>
    <row r="819" ht="15" customHeight="1" x14ac:dyDescent="0.35"/>
    <row r="820" ht="15" customHeight="1" x14ac:dyDescent="0.35"/>
    <row r="821" ht="15" customHeight="1" x14ac:dyDescent="0.35"/>
    <row r="822" ht="15" customHeight="1" x14ac:dyDescent="0.35"/>
    <row r="823" ht="15" customHeight="1" x14ac:dyDescent="0.35"/>
    <row r="824" ht="15" customHeight="1" x14ac:dyDescent="0.35"/>
    <row r="825" ht="15" customHeight="1" x14ac:dyDescent="0.35"/>
    <row r="826" ht="15" customHeight="1" x14ac:dyDescent="0.35"/>
    <row r="827" ht="15" customHeight="1" x14ac:dyDescent="0.35"/>
    <row r="828" ht="15" customHeight="1" x14ac:dyDescent="0.35"/>
    <row r="829" ht="15" customHeight="1" x14ac:dyDescent="0.35"/>
    <row r="830" ht="15" customHeight="1" x14ac:dyDescent="0.35"/>
    <row r="831" ht="15" customHeight="1" x14ac:dyDescent="0.35"/>
    <row r="832" ht="15" customHeight="1" x14ac:dyDescent="0.35"/>
    <row r="833" ht="15" customHeight="1" x14ac:dyDescent="0.35"/>
    <row r="834" ht="15" customHeight="1" x14ac:dyDescent="0.35"/>
    <row r="835" ht="15" customHeight="1" x14ac:dyDescent="0.35"/>
    <row r="836" ht="15" customHeight="1" x14ac:dyDescent="0.35"/>
    <row r="837" ht="15" customHeight="1" x14ac:dyDescent="0.35"/>
    <row r="838" ht="15" customHeight="1" x14ac:dyDescent="0.35"/>
    <row r="839" ht="15" customHeight="1" x14ac:dyDescent="0.35"/>
    <row r="840" ht="15" customHeight="1" x14ac:dyDescent="0.35"/>
    <row r="841" ht="15" customHeight="1" x14ac:dyDescent="0.35"/>
    <row r="842" ht="15" customHeight="1" x14ac:dyDescent="0.35"/>
    <row r="843" ht="15" customHeight="1" x14ac:dyDescent="0.35"/>
    <row r="844" ht="15" customHeight="1" x14ac:dyDescent="0.35"/>
    <row r="845" ht="15" customHeight="1" x14ac:dyDescent="0.35"/>
    <row r="846" ht="15" customHeight="1" x14ac:dyDescent="0.35"/>
    <row r="847" ht="15" customHeight="1" x14ac:dyDescent="0.35"/>
    <row r="848" ht="15" customHeight="1" x14ac:dyDescent="0.35"/>
    <row r="849" ht="15" customHeight="1" x14ac:dyDescent="0.35"/>
    <row r="850" ht="15" customHeight="1" x14ac:dyDescent="0.35"/>
    <row r="851" ht="15" customHeight="1" x14ac:dyDescent="0.35"/>
    <row r="852" ht="15" customHeight="1" x14ac:dyDescent="0.35"/>
    <row r="853" ht="15" customHeight="1" x14ac:dyDescent="0.35"/>
    <row r="854" ht="15" customHeight="1" x14ac:dyDescent="0.35"/>
    <row r="855" ht="15" customHeight="1" x14ac:dyDescent="0.35"/>
    <row r="856" ht="15" customHeight="1" x14ac:dyDescent="0.35"/>
    <row r="857" ht="15" customHeight="1" x14ac:dyDescent="0.35"/>
    <row r="858" ht="15" customHeight="1" x14ac:dyDescent="0.35"/>
    <row r="859" ht="15" customHeight="1" x14ac:dyDescent="0.35"/>
    <row r="860" ht="15" customHeight="1" x14ac:dyDescent="0.35"/>
    <row r="861" ht="15" customHeight="1" x14ac:dyDescent="0.35"/>
    <row r="862" ht="15" customHeight="1" x14ac:dyDescent="0.35"/>
    <row r="863" ht="15" customHeight="1" x14ac:dyDescent="0.35"/>
    <row r="864" ht="15" customHeight="1" x14ac:dyDescent="0.35"/>
    <row r="865" ht="15" customHeight="1" x14ac:dyDescent="0.35"/>
    <row r="866" ht="15" customHeight="1" x14ac:dyDescent="0.35"/>
    <row r="867" ht="15" customHeight="1" x14ac:dyDescent="0.35"/>
    <row r="868" ht="15" customHeight="1" x14ac:dyDescent="0.35"/>
    <row r="869" ht="15" customHeight="1" x14ac:dyDescent="0.35"/>
    <row r="870" ht="15" customHeight="1" x14ac:dyDescent="0.35"/>
    <row r="871" ht="15" customHeight="1" x14ac:dyDescent="0.35"/>
    <row r="872" ht="15" customHeight="1" x14ac:dyDescent="0.35"/>
    <row r="873" ht="15" customHeight="1" x14ac:dyDescent="0.35"/>
    <row r="874" ht="15" customHeight="1" x14ac:dyDescent="0.35"/>
    <row r="875" ht="15" customHeight="1" x14ac:dyDescent="0.35"/>
    <row r="876" ht="15" customHeight="1" x14ac:dyDescent="0.35"/>
    <row r="877" ht="15" customHeight="1" x14ac:dyDescent="0.35"/>
    <row r="878" ht="15" customHeight="1" x14ac:dyDescent="0.35"/>
    <row r="879" ht="15" customHeight="1" x14ac:dyDescent="0.35"/>
    <row r="880" ht="15" customHeight="1" x14ac:dyDescent="0.35"/>
    <row r="881" ht="15" customHeight="1" x14ac:dyDescent="0.35"/>
    <row r="882" ht="15" customHeight="1" x14ac:dyDescent="0.35"/>
    <row r="883" ht="15" customHeight="1" x14ac:dyDescent="0.35"/>
    <row r="884" ht="15" customHeight="1" x14ac:dyDescent="0.35"/>
    <row r="885" ht="15" customHeight="1" x14ac:dyDescent="0.35"/>
    <row r="886" ht="15" customHeight="1" x14ac:dyDescent="0.35"/>
    <row r="887" ht="15" customHeight="1" x14ac:dyDescent="0.35"/>
    <row r="888" ht="15" customHeight="1" x14ac:dyDescent="0.35"/>
    <row r="889" ht="15" customHeight="1" x14ac:dyDescent="0.35"/>
    <row r="890" ht="15" customHeight="1" x14ac:dyDescent="0.35"/>
    <row r="891" ht="15" customHeight="1" x14ac:dyDescent="0.35"/>
    <row r="892" ht="15" customHeight="1" x14ac:dyDescent="0.35"/>
    <row r="893" ht="15" customHeight="1" x14ac:dyDescent="0.35"/>
    <row r="894" ht="15" customHeight="1" x14ac:dyDescent="0.35"/>
    <row r="895" ht="15" customHeight="1" x14ac:dyDescent="0.35"/>
    <row r="896" ht="15" customHeight="1" x14ac:dyDescent="0.35"/>
    <row r="897" ht="15" customHeight="1" x14ac:dyDescent="0.35"/>
    <row r="898" ht="15" customHeight="1" x14ac:dyDescent="0.35"/>
    <row r="899" ht="15" customHeight="1" x14ac:dyDescent="0.35"/>
    <row r="900" ht="15" customHeight="1" x14ac:dyDescent="0.35"/>
    <row r="901" ht="15" customHeight="1" x14ac:dyDescent="0.35"/>
    <row r="902" ht="15" customHeight="1" x14ac:dyDescent="0.35"/>
    <row r="903" ht="15" customHeight="1" x14ac:dyDescent="0.35"/>
    <row r="904" ht="15" customHeight="1" x14ac:dyDescent="0.35"/>
    <row r="905" ht="15" customHeight="1" x14ac:dyDescent="0.35"/>
    <row r="906" ht="15" customHeight="1" x14ac:dyDescent="0.35"/>
    <row r="907" ht="15" customHeight="1" x14ac:dyDescent="0.35"/>
    <row r="908" ht="15" customHeight="1" x14ac:dyDescent="0.35"/>
    <row r="909" ht="15" customHeight="1" x14ac:dyDescent="0.35"/>
    <row r="910" ht="15" customHeight="1" x14ac:dyDescent="0.35"/>
    <row r="911" ht="15" customHeight="1" x14ac:dyDescent="0.35"/>
    <row r="912" ht="15" customHeight="1" x14ac:dyDescent="0.35"/>
    <row r="913" ht="15" customHeight="1" x14ac:dyDescent="0.35"/>
    <row r="914" ht="15" customHeight="1" x14ac:dyDescent="0.35"/>
    <row r="915" ht="15" customHeight="1" x14ac:dyDescent="0.35"/>
    <row r="916" ht="15" customHeight="1" x14ac:dyDescent="0.35"/>
    <row r="917" ht="15" customHeight="1" x14ac:dyDescent="0.35"/>
    <row r="918" ht="15" customHeight="1" x14ac:dyDescent="0.35"/>
    <row r="919" ht="15" customHeight="1" x14ac:dyDescent="0.35"/>
    <row r="920" ht="15" customHeight="1" x14ac:dyDescent="0.35"/>
    <row r="921" ht="15" customHeight="1" x14ac:dyDescent="0.35"/>
    <row r="922" ht="15" customHeight="1" x14ac:dyDescent="0.35"/>
    <row r="923" ht="15" customHeight="1" x14ac:dyDescent="0.35"/>
    <row r="924" ht="15" customHeight="1" x14ac:dyDescent="0.35"/>
    <row r="925" ht="15" customHeight="1" x14ac:dyDescent="0.35"/>
    <row r="926" ht="15" customHeight="1" x14ac:dyDescent="0.35"/>
    <row r="927" ht="15" customHeight="1" x14ac:dyDescent="0.35"/>
    <row r="928" ht="15" customHeight="1" x14ac:dyDescent="0.35"/>
    <row r="929" ht="15" customHeight="1" x14ac:dyDescent="0.35"/>
    <row r="930" ht="15" customHeight="1" x14ac:dyDescent="0.35"/>
    <row r="931" ht="15" customHeight="1" x14ac:dyDescent="0.35"/>
    <row r="932" ht="15" customHeight="1" x14ac:dyDescent="0.35"/>
    <row r="933" ht="15" customHeight="1" x14ac:dyDescent="0.35"/>
    <row r="934" ht="15" customHeight="1" x14ac:dyDescent="0.35"/>
    <row r="935" ht="15" customHeight="1" x14ac:dyDescent="0.35"/>
    <row r="936" ht="15" customHeight="1" x14ac:dyDescent="0.35"/>
    <row r="937" ht="15" customHeight="1" x14ac:dyDescent="0.35"/>
    <row r="938" ht="15" customHeight="1" x14ac:dyDescent="0.35"/>
    <row r="939" ht="15" customHeight="1" x14ac:dyDescent="0.35"/>
    <row r="940" ht="15" customHeight="1" x14ac:dyDescent="0.35"/>
    <row r="941" ht="15" customHeight="1" x14ac:dyDescent="0.35"/>
    <row r="942" ht="15" customHeight="1" x14ac:dyDescent="0.35"/>
    <row r="943" ht="15" customHeight="1" x14ac:dyDescent="0.35"/>
    <row r="944" ht="15" customHeight="1" x14ac:dyDescent="0.35"/>
    <row r="945" ht="15" customHeight="1" x14ac:dyDescent="0.35"/>
    <row r="946" ht="15" customHeight="1" x14ac:dyDescent="0.35"/>
    <row r="947" ht="15" customHeight="1" x14ac:dyDescent="0.35"/>
    <row r="948" ht="15" customHeight="1" x14ac:dyDescent="0.35"/>
    <row r="949" ht="15" customHeight="1" x14ac:dyDescent="0.35"/>
    <row r="950" ht="15" customHeight="1" x14ac:dyDescent="0.35"/>
    <row r="951" ht="15" customHeight="1" x14ac:dyDescent="0.35"/>
    <row r="952" ht="15" customHeight="1" x14ac:dyDescent="0.35"/>
    <row r="953" ht="15" customHeight="1" x14ac:dyDescent="0.35"/>
    <row r="954" ht="15" customHeight="1" x14ac:dyDescent="0.35"/>
    <row r="955" ht="15" customHeight="1" x14ac:dyDescent="0.35"/>
    <row r="956" ht="15" customHeight="1" x14ac:dyDescent="0.35"/>
    <row r="957" ht="15" customHeight="1" x14ac:dyDescent="0.35"/>
    <row r="958" ht="15" customHeight="1" x14ac:dyDescent="0.35"/>
    <row r="959" ht="15" customHeight="1" x14ac:dyDescent="0.35"/>
    <row r="960" ht="15" customHeight="1" x14ac:dyDescent="0.35"/>
    <row r="961" ht="15" customHeight="1" x14ac:dyDescent="0.35"/>
    <row r="962" ht="15" customHeight="1" x14ac:dyDescent="0.35"/>
    <row r="963" ht="15" customHeight="1" x14ac:dyDescent="0.35"/>
    <row r="964" ht="15" customHeight="1" x14ac:dyDescent="0.35"/>
    <row r="965" ht="15" customHeight="1" x14ac:dyDescent="0.35"/>
    <row r="966" ht="15" customHeight="1" x14ac:dyDescent="0.35"/>
    <row r="967" ht="15" customHeight="1" x14ac:dyDescent="0.35"/>
    <row r="968" ht="15" customHeight="1" x14ac:dyDescent="0.35"/>
    <row r="969" ht="15" customHeight="1" x14ac:dyDescent="0.35"/>
    <row r="970" ht="15" customHeight="1" x14ac:dyDescent="0.35"/>
    <row r="971" ht="15" customHeight="1" x14ac:dyDescent="0.35"/>
    <row r="972" ht="15" customHeight="1" x14ac:dyDescent="0.35"/>
    <row r="973" ht="15" customHeight="1" x14ac:dyDescent="0.35"/>
    <row r="974" ht="15" customHeight="1" x14ac:dyDescent="0.35"/>
    <row r="975" ht="15" customHeight="1" x14ac:dyDescent="0.35"/>
    <row r="976" ht="15" customHeight="1" x14ac:dyDescent="0.35"/>
    <row r="977" ht="15" customHeight="1" x14ac:dyDescent="0.35"/>
    <row r="978" ht="15" customHeight="1" x14ac:dyDescent="0.35"/>
    <row r="979" ht="15" customHeight="1" x14ac:dyDescent="0.35"/>
    <row r="980" ht="15" customHeight="1" x14ac:dyDescent="0.35"/>
    <row r="981" ht="15" customHeight="1" x14ac:dyDescent="0.35"/>
    <row r="982" ht="15" customHeight="1" x14ac:dyDescent="0.35"/>
    <row r="983" ht="15" customHeight="1" x14ac:dyDescent="0.35"/>
    <row r="984" ht="15" customHeight="1" x14ac:dyDescent="0.35"/>
    <row r="985" ht="15" customHeight="1" x14ac:dyDescent="0.35"/>
    <row r="986" ht="15" customHeight="1" x14ac:dyDescent="0.35"/>
    <row r="987" ht="15" customHeight="1" x14ac:dyDescent="0.35"/>
    <row r="988" ht="15" customHeight="1" x14ac:dyDescent="0.35"/>
    <row r="989" ht="15" customHeight="1" x14ac:dyDescent="0.35"/>
    <row r="990" ht="15" customHeight="1" x14ac:dyDescent="0.35"/>
    <row r="991" ht="15" customHeight="1" x14ac:dyDescent="0.35"/>
    <row r="992" ht="15" customHeight="1" x14ac:dyDescent="0.35"/>
    <row r="993" ht="15" customHeight="1" x14ac:dyDescent="0.35"/>
    <row r="994" ht="15" customHeight="1" x14ac:dyDescent="0.35"/>
    <row r="995" ht="15" customHeight="1" x14ac:dyDescent="0.35"/>
    <row r="996" ht="15" customHeight="1" x14ac:dyDescent="0.35"/>
    <row r="997" ht="15" customHeight="1" x14ac:dyDescent="0.35"/>
    <row r="998" ht="15" customHeight="1" x14ac:dyDescent="0.35"/>
    <row r="999" ht="15" customHeight="1" x14ac:dyDescent="0.35"/>
    <row r="1000" ht="15" customHeight="1" x14ac:dyDescent="0.35"/>
    <row r="1001" ht="15" customHeight="1" x14ac:dyDescent="0.35"/>
    <row r="1002" ht="15" customHeight="1" x14ac:dyDescent="0.35"/>
    <row r="1003" ht="15" customHeight="1" x14ac:dyDescent="0.35"/>
    <row r="1004" ht="15" customHeight="1" x14ac:dyDescent="0.35"/>
    <row r="1005" ht="15" customHeight="1" x14ac:dyDescent="0.35"/>
    <row r="1006" ht="15" customHeight="1" x14ac:dyDescent="0.35"/>
    <row r="1007" ht="15" customHeight="1" x14ac:dyDescent="0.35"/>
    <row r="1008" ht="15" customHeight="1" x14ac:dyDescent="0.35"/>
    <row r="1009" ht="15" customHeight="1" x14ac:dyDescent="0.35"/>
    <row r="1010" ht="15" customHeight="1" x14ac:dyDescent="0.35"/>
    <row r="1011" ht="15" customHeight="1" x14ac:dyDescent="0.35"/>
    <row r="1012" ht="15" customHeight="1" x14ac:dyDescent="0.35"/>
    <row r="1013" ht="15" customHeight="1" x14ac:dyDescent="0.35"/>
    <row r="1014" ht="15" customHeight="1" x14ac:dyDescent="0.35"/>
    <row r="1015" ht="15" customHeight="1" x14ac:dyDescent="0.35"/>
    <row r="1016" ht="15" customHeight="1" x14ac:dyDescent="0.35"/>
    <row r="1017" ht="15" customHeight="1" x14ac:dyDescent="0.35"/>
    <row r="1018" ht="15" customHeight="1" x14ac:dyDescent="0.35"/>
    <row r="1019" ht="15" customHeight="1" x14ac:dyDescent="0.35"/>
    <row r="1020" ht="15" customHeight="1" x14ac:dyDescent="0.35"/>
    <row r="1021" ht="15" customHeight="1" x14ac:dyDescent="0.35"/>
    <row r="1022" ht="15" customHeight="1" x14ac:dyDescent="0.35"/>
    <row r="1023" ht="15" customHeight="1" x14ac:dyDescent="0.35"/>
    <row r="1024" ht="15" customHeight="1" x14ac:dyDescent="0.35"/>
    <row r="1025" ht="15" customHeight="1" x14ac:dyDescent="0.35"/>
    <row r="1026" ht="15" customHeight="1" x14ac:dyDescent="0.35"/>
    <row r="1027" ht="15" customHeight="1" x14ac:dyDescent="0.35"/>
    <row r="1028" ht="15" customHeight="1" x14ac:dyDescent="0.35"/>
    <row r="1029" ht="15" customHeight="1" x14ac:dyDescent="0.35"/>
    <row r="1030" ht="15" customHeight="1" x14ac:dyDescent="0.35"/>
    <row r="1031" ht="15" customHeight="1" x14ac:dyDescent="0.35"/>
    <row r="1032" ht="15" customHeight="1" x14ac:dyDescent="0.35"/>
    <row r="1033" ht="15" customHeight="1" x14ac:dyDescent="0.35"/>
    <row r="1034" ht="15" customHeight="1" x14ac:dyDescent="0.35"/>
    <row r="1035" ht="15" customHeight="1" x14ac:dyDescent="0.35"/>
    <row r="1036" ht="15" customHeight="1" x14ac:dyDescent="0.35"/>
    <row r="1037" ht="15" customHeight="1" x14ac:dyDescent="0.35"/>
    <row r="1038" ht="15" customHeight="1" x14ac:dyDescent="0.35"/>
    <row r="1039" ht="15" customHeight="1" x14ac:dyDescent="0.35"/>
    <row r="1040" ht="15" customHeight="1" x14ac:dyDescent="0.35"/>
    <row r="1041" ht="15" customHeight="1" x14ac:dyDescent="0.35"/>
    <row r="1042" ht="15" customHeight="1" x14ac:dyDescent="0.35"/>
    <row r="1043" ht="15" customHeight="1" x14ac:dyDescent="0.35"/>
    <row r="1044" ht="15" customHeight="1" x14ac:dyDescent="0.35"/>
    <row r="1045" ht="15" customHeight="1" x14ac:dyDescent="0.35"/>
    <row r="1046" ht="15" customHeight="1" x14ac:dyDescent="0.35"/>
    <row r="1047" ht="15" customHeight="1" x14ac:dyDescent="0.35"/>
    <row r="1048" ht="15" customHeight="1" x14ac:dyDescent="0.35"/>
    <row r="1049" ht="15" customHeight="1" x14ac:dyDescent="0.35"/>
    <row r="1050" ht="15" customHeight="1" x14ac:dyDescent="0.35"/>
    <row r="1051" ht="15" customHeight="1" x14ac:dyDescent="0.35"/>
    <row r="1052" ht="15" customHeight="1" x14ac:dyDescent="0.35"/>
    <row r="1053" ht="15" customHeight="1" x14ac:dyDescent="0.35"/>
    <row r="1054" ht="15" customHeight="1" x14ac:dyDescent="0.35"/>
    <row r="1055" ht="15" customHeight="1" x14ac:dyDescent="0.35"/>
    <row r="1056" ht="15" customHeight="1" x14ac:dyDescent="0.35"/>
    <row r="1057" ht="15" customHeight="1" x14ac:dyDescent="0.35"/>
    <row r="1058" ht="15" customHeight="1" x14ac:dyDescent="0.35"/>
    <row r="1059" ht="15" customHeight="1" x14ac:dyDescent="0.35"/>
    <row r="1060" ht="15" customHeight="1" x14ac:dyDescent="0.35"/>
    <row r="1061" ht="15" customHeight="1" x14ac:dyDescent="0.35"/>
    <row r="1062" ht="15" customHeight="1" x14ac:dyDescent="0.35"/>
    <row r="1063" ht="15" customHeight="1" x14ac:dyDescent="0.35"/>
    <row r="1064" ht="15" customHeight="1" x14ac:dyDescent="0.35"/>
    <row r="1065" ht="15" customHeight="1" x14ac:dyDescent="0.35"/>
    <row r="1066" ht="15" customHeight="1" x14ac:dyDescent="0.35"/>
    <row r="1067" ht="15" customHeight="1" x14ac:dyDescent="0.35"/>
    <row r="1068" ht="15" customHeight="1" x14ac:dyDescent="0.35"/>
    <row r="1069" ht="15" customHeight="1" x14ac:dyDescent="0.35"/>
    <row r="1070" ht="15" customHeight="1" x14ac:dyDescent="0.35"/>
    <row r="1071" ht="15" customHeight="1" x14ac:dyDescent="0.35"/>
    <row r="1072" ht="15" customHeight="1" x14ac:dyDescent="0.35"/>
    <row r="1073" ht="15" customHeight="1" x14ac:dyDescent="0.35"/>
    <row r="1074" ht="15" customHeight="1" x14ac:dyDescent="0.35"/>
    <row r="1075" ht="15" customHeight="1" x14ac:dyDescent="0.35"/>
    <row r="1076" ht="15" customHeight="1" x14ac:dyDescent="0.35"/>
    <row r="1077" ht="15" customHeight="1" x14ac:dyDescent="0.35"/>
    <row r="1078" ht="15" customHeight="1" x14ac:dyDescent="0.35"/>
    <row r="1079" ht="15" customHeight="1" x14ac:dyDescent="0.35"/>
    <row r="1080" ht="15" customHeight="1" x14ac:dyDescent="0.35"/>
    <row r="1081" ht="15" customHeight="1" x14ac:dyDescent="0.35"/>
    <row r="1082" ht="15" customHeight="1" x14ac:dyDescent="0.35"/>
    <row r="1083" ht="15" customHeight="1" x14ac:dyDescent="0.35"/>
    <row r="1084" ht="15" customHeight="1" x14ac:dyDescent="0.35"/>
    <row r="1085" ht="15" customHeight="1" x14ac:dyDescent="0.35"/>
    <row r="1086" ht="15" customHeight="1" x14ac:dyDescent="0.35"/>
    <row r="1087" ht="15" customHeight="1" x14ac:dyDescent="0.35"/>
    <row r="1088" ht="15" customHeight="1" x14ac:dyDescent="0.35"/>
    <row r="1089" ht="15" customHeight="1" x14ac:dyDescent="0.35"/>
    <row r="1090" ht="15" customHeight="1" x14ac:dyDescent="0.35"/>
    <row r="1091" ht="15" customHeight="1" x14ac:dyDescent="0.35"/>
    <row r="1092" ht="15" customHeight="1" x14ac:dyDescent="0.35"/>
    <row r="1093" ht="15" customHeight="1" x14ac:dyDescent="0.35"/>
    <row r="1094" ht="15" customHeight="1" x14ac:dyDescent="0.35"/>
    <row r="1095" ht="15" customHeight="1" x14ac:dyDescent="0.35"/>
    <row r="1096" ht="15" customHeight="1" x14ac:dyDescent="0.35"/>
    <row r="1097" ht="15" customHeight="1" x14ac:dyDescent="0.35"/>
    <row r="1098" ht="15" customHeight="1" x14ac:dyDescent="0.35"/>
    <row r="1099" ht="15" customHeight="1" x14ac:dyDescent="0.35"/>
    <row r="1100" ht="15" customHeight="1" x14ac:dyDescent="0.35"/>
    <row r="1101" ht="15" customHeight="1" x14ac:dyDescent="0.35"/>
    <row r="1102" ht="15" customHeight="1" x14ac:dyDescent="0.35"/>
    <row r="1103" ht="15" customHeight="1" x14ac:dyDescent="0.35"/>
    <row r="1104" ht="15" customHeight="1" x14ac:dyDescent="0.35"/>
    <row r="1105" ht="15" customHeight="1" x14ac:dyDescent="0.35"/>
    <row r="1106" ht="15" customHeight="1" x14ac:dyDescent="0.35"/>
    <row r="1107" ht="15" customHeight="1" x14ac:dyDescent="0.35"/>
    <row r="1108" ht="15" customHeight="1" x14ac:dyDescent="0.35"/>
    <row r="1109" ht="15" customHeight="1" x14ac:dyDescent="0.35"/>
    <row r="1110" ht="15" customHeight="1" x14ac:dyDescent="0.35"/>
    <row r="1111" ht="15" customHeight="1" x14ac:dyDescent="0.35"/>
    <row r="1112" ht="15" customHeight="1" x14ac:dyDescent="0.35"/>
    <row r="1113" ht="15" customHeight="1" x14ac:dyDescent="0.35"/>
    <row r="1114" ht="15" customHeight="1" x14ac:dyDescent="0.35"/>
    <row r="1115" ht="15" customHeight="1" x14ac:dyDescent="0.35"/>
    <row r="1116" ht="15" customHeight="1" x14ac:dyDescent="0.35"/>
    <row r="1117" ht="15" customHeight="1" x14ac:dyDescent="0.35"/>
    <row r="1118" ht="15" customHeight="1" x14ac:dyDescent="0.35"/>
    <row r="1119" ht="15" customHeight="1" x14ac:dyDescent="0.35"/>
    <row r="1120" ht="15" customHeight="1" x14ac:dyDescent="0.35"/>
    <row r="1121" ht="15" customHeight="1" x14ac:dyDescent="0.35"/>
    <row r="1122" ht="15" customHeight="1" x14ac:dyDescent="0.35"/>
    <row r="1123" ht="15" customHeight="1" x14ac:dyDescent="0.35"/>
    <row r="1124" ht="15" customHeight="1" x14ac:dyDescent="0.35"/>
    <row r="1125" ht="15" customHeight="1" x14ac:dyDescent="0.35"/>
    <row r="1126" ht="15" customHeight="1" x14ac:dyDescent="0.35"/>
    <row r="1127" ht="15" customHeight="1" x14ac:dyDescent="0.35"/>
    <row r="1128" ht="15" customHeight="1" x14ac:dyDescent="0.35"/>
    <row r="1129" ht="15" customHeight="1" x14ac:dyDescent="0.35"/>
    <row r="1130" ht="15" customHeight="1" x14ac:dyDescent="0.35"/>
    <row r="1131" ht="15" customHeight="1" x14ac:dyDescent="0.35"/>
    <row r="1132" ht="15" customHeight="1" x14ac:dyDescent="0.35"/>
    <row r="1133" ht="15" customHeight="1" x14ac:dyDescent="0.35"/>
    <row r="1134" ht="15" customHeight="1" x14ac:dyDescent="0.35"/>
    <row r="1135" ht="15" customHeight="1" x14ac:dyDescent="0.35"/>
    <row r="1136" ht="15" customHeight="1" x14ac:dyDescent="0.35"/>
    <row r="1137" ht="15" customHeight="1" x14ac:dyDescent="0.35"/>
    <row r="1138" ht="15" customHeight="1" x14ac:dyDescent="0.35"/>
    <row r="1139" ht="15" customHeight="1" x14ac:dyDescent="0.35"/>
    <row r="1140" ht="15" customHeight="1" x14ac:dyDescent="0.35"/>
    <row r="1141" ht="15" customHeight="1" x14ac:dyDescent="0.35"/>
    <row r="1142" ht="15" customHeight="1" x14ac:dyDescent="0.35"/>
    <row r="1143" ht="15" customHeight="1" x14ac:dyDescent="0.35"/>
    <row r="1144" ht="15" customHeight="1" x14ac:dyDescent="0.35"/>
    <row r="1145" ht="15" customHeight="1" x14ac:dyDescent="0.35"/>
    <row r="1146" ht="15" customHeight="1" x14ac:dyDescent="0.35"/>
    <row r="1147" ht="15" customHeight="1" x14ac:dyDescent="0.35"/>
    <row r="1148" ht="15" customHeight="1" x14ac:dyDescent="0.35"/>
    <row r="1149" ht="15" customHeight="1" x14ac:dyDescent="0.35"/>
    <row r="1150" ht="15" customHeight="1" x14ac:dyDescent="0.35"/>
    <row r="1151" ht="15" customHeight="1" x14ac:dyDescent="0.35"/>
    <row r="1152" ht="15" customHeight="1" x14ac:dyDescent="0.35"/>
    <row r="1153" ht="15" customHeight="1" x14ac:dyDescent="0.35"/>
    <row r="1154" ht="15" customHeight="1" x14ac:dyDescent="0.35"/>
    <row r="1155" ht="15" customHeight="1" x14ac:dyDescent="0.35"/>
    <row r="1156" ht="15" customHeight="1" x14ac:dyDescent="0.35"/>
    <row r="1157" ht="15" customHeight="1" x14ac:dyDescent="0.35"/>
    <row r="1158" ht="15" customHeight="1" x14ac:dyDescent="0.35"/>
    <row r="1159" ht="15" customHeight="1" x14ac:dyDescent="0.35"/>
    <row r="1160" ht="15" customHeight="1" x14ac:dyDescent="0.35"/>
    <row r="1161" ht="15" customHeight="1" x14ac:dyDescent="0.35"/>
    <row r="1162" ht="15" customHeight="1" x14ac:dyDescent="0.35"/>
    <row r="1163" ht="15" customHeight="1" x14ac:dyDescent="0.35"/>
    <row r="1164" ht="15" customHeight="1" x14ac:dyDescent="0.35"/>
    <row r="1165" ht="15" customHeight="1" x14ac:dyDescent="0.35"/>
    <row r="1166" ht="15" customHeight="1" x14ac:dyDescent="0.35"/>
    <row r="1167" ht="15" customHeight="1" x14ac:dyDescent="0.35"/>
    <row r="1168" ht="15" customHeight="1" x14ac:dyDescent="0.35"/>
    <row r="1169" ht="15" customHeight="1" x14ac:dyDescent="0.35"/>
    <row r="1170" ht="15" customHeight="1" x14ac:dyDescent="0.35"/>
    <row r="1171" ht="15" customHeight="1" x14ac:dyDescent="0.35"/>
    <row r="1172" ht="15" customHeight="1" x14ac:dyDescent="0.35"/>
    <row r="1173" ht="15" customHeight="1" x14ac:dyDescent="0.35"/>
    <row r="1174" ht="15" customHeight="1" x14ac:dyDescent="0.35"/>
    <row r="1175" ht="15" customHeight="1" x14ac:dyDescent="0.35"/>
    <row r="1176" ht="15" customHeight="1" x14ac:dyDescent="0.35"/>
    <row r="1177" ht="15" customHeight="1" x14ac:dyDescent="0.35"/>
    <row r="1178" ht="15" customHeight="1" x14ac:dyDescent="0.35"/>
    <row r="1179" ht="15" customHeight="1" x14ac:dyDescent="0.35"/>
    <row r="1180" ht="15" customHeight="1" x14ac:dyDescent="0.35"/>
    <row r="1181" ht="15" customHeight="1" x14ac:dyDescent="0.35"/>
    <row r="1182" ht="15" customHeight="1" x14ac:dyDescent="0.35"/>
    <row r="1183" ht="15" customHeight="1" x14ac:dyDescent="0.35"/>
    <row r="1184" ht="15" customHeight="1" x14ac:dyDescent="0.35"/>
    <row r="1185" ht="15" customHeight="1" x14ac:dyDescent="0.35"/>
    <row r="1186" ht="15" customHeight="1" x14ac:dyDescent="0.35"/>
    <row r="1187" ht="15" customHeight="1" x14ac:dyDescent="0.35"/>
    <row r="1188" ht="15" customHeight="1" x14ac:dyDescent="0.35"/>
    <row r="1189" ht="15" customHeight="1" x14ac:dyDescent="0.35"/>
    <row r="1190" ht="15" customHeight="1" x14ac:dyDescent="0.35"/>
    <row r="1191" ht="15" customHeight="1" x14ac:dyDescent="0.35"/>
    <row r="1192" ht="15" customHeight="1" x14ac:dyDescent="0.35"/>
    <row r="1193" ht="15" customHeight="1" x14ac:dyDescent="0.35"/>
    <row r="1194" ht="15" customHeight="1" x14ac:dyDescent="0.35"/>
    <row r="1195" ht="15" customHeight="1" x14ac:dyDescent="0.35"/>
    <row r="1196" ht="15" customHeight="1" x14ac:dyDescent="0.35"/>
    <row r="1197" ht="15" customHeight="1" x14ac:dyDescent="0.35"/>
    <row r="1198" ht="15" customHeight="1" x14ac:dyDescent="0.35"/>
    <row r="1199" ht="15" customHeight="1" x14ac:dyDescent="0.35"/>
    <row r="1200" ht="15" customHeight="1" x14ac:dyDescent="0.35"/>
    <row r="1201" ht="15" customHeight="1" x14ac:dyDescent="0.35"/>
    <row r="1202" ht="15" customHeight="1" x14ac:dyDescent="0.35"/>
    <row r="1203" ht="15" customHeight="1" x14ac:dyDescent="0.35"/>
    <row r="1204" ht="15" customHeight="1" x14ac:dyDescent="0.35"/>
    <row r="1205" ht="15" customHeight="1" x14ac:dyDescent="0.35"/>
    <row r="1206" ht="15" customHeight="1" x14ac:dyDescent="0.35"/>
    <row r="1207" ht="15" customHeight="1" x14ac:dyDescent="0.35"/>
    <row r="1208" ht="15" customHeight="1" x14ac:dyDescent="0.35"/>
    <row r="1209" ht="15" customHeight="1" x14ac:dyDescent="0.35"/>
    <row r="1210" ht="15" customHeight="1" x14ac:dyDescent="0.35"/>
    <row r="1211" ht="15" customHeight="1" x14ac:dyDescent="0.35"/>
    <row r="1212" ht="15" customHeight="1" x14ac:dyDescent="0.35"/>
    <row r="1213" ht="15" customHeight="1" x14ac:dyDescent="0.35"/>
    <row r="1214" ht="15" customHeight="1" x14ac:dyDescent="0.35"/>
    <row r="1215" ht="15" customHeight="1" x14ac:dyDescent="0.35"/>
    <row r="1216" ht="15" customHeight="1" x14ac:dyDescent="0.35"/>
    <row r="1217" ht="15" customHeight="1" x14ac:dyDescent="0.35"/>
    <row r="1218" ht="15" customHeight="1" x14ac:dyDescent="0.35"/>
    <row r="1219" ht="15" customHeight="1" x14ac:dyDescent="0.35"/>
    <row r="1220" ht="15" customHeight="1" x14ac:dyDescent="0.35"/>
    <row r="1221" ht="15" customHeight="1" x14ac:dyDescent="0.35"/>
    <row r="1222" ht="15" customHeight="1" x14ac:dyDescent="0.35"/>
    <row r="1223" ht="15" customHeight="1" x14ac:dyDescent="0.35"/>
    <row r="1224" ht="15" customHeight="1" x14ac:dyDescent="0.35"/>
    <row r="1225" ht="15" customHeight="1" x14ac:dyDescent="0.35"/>
    <row r="1226" ht="15" customHeight="1" x14ac:dyDescent="0.35"/>
    <row r="1227" ht="15" customHeight="1" x14ac:dyDescent="0.35"/>
    <row r="1228" ht="15" customHeight="1" x14ac:dyDescent="0.35"/>
    <row r="1229" ht="15" customHeight="1" x14ac:dyDescent="0.35"/>
    <row r="1230" ht="15" customHeight="1" x14ac:dyDescent="0.35"/>
    <row r="1231" ht="15" customHeight="1" x14ac:dyDescent="0.35"/>
    <row r="1232" ht="15" customHeight="1" x14ac:dyDescent="0.35"/>
    <row r="1233" ht="15" customHeight="1" x14ac:dyDescent="0.35"/>
    <row r="1234" ht="15" customHeight="1" x14ac:dyDescent="0.35"/>
    <row r="1235" ht="15" customHeight="1" x14ac:dyDescent="0.35"/>
    <row r="1236" ht="15" customHeight="1" x14ac:dyDescent="0.35"/>
    <row r="1237" ht="15" customHeight="1" x14ac:dyDescent="0.35"/>
    <row r="1238" ht="15" customHeight="1" x14ac:dyDescent="0.35"/>
    <row r="1239" ht="15" customHeight="1" x14ac:dyDescent="0.35"/>
    <row r="1240" ht="15" customHeight="1" x14ac:dyDescent="0.35"/>
    <row r="1241" ht="15" customHeight="1" x14ac:dyDescent="0.35"/>
    <row r="1242" ht="15" customHeight="1" x14ac:dyDescent="0.35"/>
    <row r="1243" ht="15" customHeight="1" x14ac:dyDescent="0.35"/>
    <row r="1244" ht="15" customHeight="1" x14ac:dyDescent="0.35"/>
    <row r="1245" ht="15" customHeight="1" x14ac:dyDescent="0.35"/>
    <row r="1246" ht="15" customHeight="1" x14ac:dyDescent="0.35"/>
    <row r="1247" ht="15" customHeight="1" x14ac:dyDescent="0.35"/>
    <row r="1248" ht="15" customHeight="1" x14ac:dyDescent="0.35"/>
    <row r="1249" ht="15" customHeight="1" x14ac:dyDescent="0.35"/>
    <row r="1250" ht="15" customHeight="1" x14ac:dyDescent="0.35"/>
    <row r="1251" ht="15" customHeight="1" x14ac:dyDescent="0.35"/>
    <row r="1252" ht="15" customHeight="1" x14ac:dyDescent="0.35"/>
    <row r="1253" ht="15" customHeight="1" x14ac:dyDescent="0.35"/>
    <row r="1254" ht="15" customHeight="1" x14ac:dyDescent="0.35"/>
    <row r="1255" ht="15" customHeight="1" x14ac:dyDescent="0.35"/>
    <row r="1256" ht="15" customHeight="1" x14ac:dyDescent="0.35"/>
    <row r="1257" ht="15" customHeight="1" x14ac:dyDescent="0.35"/>
    <row r="1258" ht="15" customHeight="1" x14ac:dyDescent="0.35"/>
    <row r="1259" ht="15" customHeight="1" x14ac:dyDescent="0.35"/>
    <row r="1260" ht="15" customHeight="1" x14ac:dyDescent="0.35"/>
    <row r="1261" ht="15" customHeight="1" x14ac:dyDescent="0.35"/>
    <row r="1262" ht="15" customHeight="1" x14ac:dyDescent="0.35"/>
    <row r="1263" ht="15" customHeight="1" x14ac:dyDescent="0.35"/>
    <row r="1264" ht="15" customHeight="1" x14ac:dyDescent="0.35"/>
    <row r="1265" ht="15" customHeight="1" x14ac:dyDescent="0.35"/>
    <row r="1266" ht="15" customHeight="1" x14ac:dyDescent="0.35"/>
    <row r="1267" ht="15" customHeight="1" x14ac:dyDescent="0.35"/>
    <row r="1268" ht="15" customHeight="1" x14ac:dyDescent="0.35"/>
    <row r="1269" ht="15" customHeight="1" x14ac:dyDescent="0.35"/>
    <row r="1270" ht="15" customHeight="1" x14ac:dyDescent="0.35"/>
    <row r="1271" ht="15" customHeight="1" x14ac:dyDescent="0.35"/>
    <row r="1272" ht="15" customHeight="1" x14ac:dyDescent="0.35"/>
    <row r="1273" ht="15" customHeight="1" x14ac:dyDescent="0.35"/>
    <row r="1274" ht="15" customHeight="1" x14ac:dyDescent="0.35"/>
    <row r="1275" ht="15" customHeight="1" x14ac:dyDescent="0.35"/>
    <row r="1276" ht="15" customHeight="1" x14ac:dyDescent="0.35"/>
    <row r="1277" ht="15" customHeight="1" x14ac:dyDescent="0.35"/>
    <row r="1278" ht="15" customHeight="1" x14ac:dyDescent="0.35"/>
    <row r="1279" ht="15" customHeight="1" x14ac:dyDescent="0.35"/>
    <row r="1280" ht="15" customHeight="1" x14ac:dyDescent="0.35"/>
    <row r="1281" ht="15" customHeight="1" x14ac:dyDescent="0.35"/>
    <row r="1282" ht="15" customHeight="1" x14ac:dyDescent="0.35"/>
    <row r="1283" ht="15" customHeight="1" x14ac:dyDescent="0.35"/>
    <row r="1284" ht="15" customHeight="1" x14ac:dyDescent="0.35"/>
    <row r="1285" ht="15" customHeight="1" x14ac:dyDescent="0.35"/>
    <row r="1286" ht="15" customHeight="1" x14ac:dyDescent="0.35"/>
    <row r="1287" ht="15" customHeight="1" x14ac:dyDescent="0.35"/>
    <row r="1288" ht="15" customHeight="1" x14ac:dyDescent="0.35"/>
    <row r="1289" ht="15" customHeight="1" x14ac:dyDescent="0.35"/>
    <row r="1290" ht="15" customHeight="1" x14ac:dyDescent="0.35"/>
    <row r="1291" ht="15" customHeight="1" x14ac:dyDescent="0.35"/>
    <row r="1292" ht="15" customHeight="1" x14ac:dyDescent="0.35"/>
    <row r="1293" ht="15" customHeight="1" x14ac:dyDescent="0.35"/>
    <row r="1294" ht="15" customHeight="1" x14ac:dyDescent="0.35"/>
    <row r="1295" ht="15" customHeight="1" x14ac:dyDescent="0.35"/>
    <row r="1296" ht="15" customHeight="1" x14ac:dyDescent="0.35"/>
    <row r="1297" ht="15" customHeight="1" x14ac:dyDescent="0.35"/>
    <row r="1298" ht="15" customHeight="1" x14ac:dyDescent="0.35"/>
    <row r="1299" ht="15" customHeight="1" x14ac:dyDescent="0.35"/>
    <row r="1300" ht="15" customHeight="1" x14ac:dyDescent="0.35"/>
    <row r="1301" ht="15" customHeight="1" x14ac:dyDescent="0.35"/>
    <row r="1302" ht="15" customHeight="1" x14ac:dyDescent="0.35"/>
    <row r="1303" ht="15" customHeight="1" x14ac:dyDescent="0.35"/>
    <row r="1304" ht="15" customHeight="1" x14ac:dyDescent="0.35"/>
    <row r="1305" ht="15" customHeight="1" x14ac:dyDescent="0.35"/>
    <row r="1306" ht="15" customHeight="1" x14ac:dyDescent="0.35"/>
    <row r="1307" ht="15" customHeight="1" x14ac:dyDescent="0.35"/>
    <row r="1308" ht="15" customHeight="1" x14ac:dyDescent="0.35"/>
    <row r="1309" ht="15" customHeight="1" x14ac:dyDescent="0.35"/>
    <row r="1310" ht="15" customHeight="1" x14ac:dyDescent="0.35"/>
    <row r="1311" ht="15" customHeight="1" x14ac:dyDescent="0.35"/>
    <row r="1312" ht="15" customHeight="1" x14ac:dyDescent="0.35"/>
    <row r="1313" ht="15" customHeight="1" x14ac:dyDescent="0.35"/>
    <row r="1314" ht="15" customHeight="1" x14ac:dyDescent="0.35"/>
    <row r="1315" ht="15" customHeight="1" x14ac:dyDescent="0.35"/>
    <row r="1316" ht="15" customHeight="1" x14ac:dyDescent="0.35"/>
    <row r="1317" ht="15" customHeight="1" x14ac:dyDescent="0.35"/>
    <row r="1318" ht="15" customHeight="1" x14ac:dyDescent="0.35"/>
    <row r="1319" ht="15" customHeight="1" x14ac:dyDescent="0.35"/>
    <row r="1320" ht="15" customHeight="1" x14ac:dyDescent="0.35"/>
    <row r="1321" ht="15" customHeight="1" x14ac:dyDescent="0.35"/>
    <row r="1322" ht="15" customHeight="1" x14ac:dyDescent="0.35"/>
    <row r="1323" ht="15" customHeight="1" x14ac:dyDescent="0.35"/>
    <row r="1324" ht="15" customHeight="1" x14ac:dyDescent="0.35"/>
    <row r="1325" ht="15" customHeight="1" x14ac:dyDescent="0.35"/>
    <row r="1326" ht="15" customHeight="1" x14ac:dyDescent="0.35"/>
    <row r="1327" ht="15" customHeight="1" x14ac:dyDescent="0.35"/>
    <row r="1328" ht="15" customHeight="1" x14ac:dyDescent="0.35"/>
    <row r="1329" ht="15" customHeight="1" x14ac:dyDescent="0.35"/>
    <row r="1330" ht="15" customHeight="1" x14ac:dyDescent="0.35"/>
    <row r="1331" ht="15" customHeight="1" x14ac:dyDescent="0.35"/>
    <row r="1332" ht="15" customHeight="1" x14ac:dyDescent="0.35"/>
    <row r="1333" ht="15" customHeight="1" x14ac:dyDescent="0.35"/>
    <row r="1334" ht="15" customHeight="1" x14ac:dyDescent="0.35"/>
    <row r="1335" ht="15" customHeight="1" x14ac:dyDescent="0.35"/>
    <row r="1336" ht="15" customHeight="1" x14ac:dyDescent="0.35"/>
    <row r="1337" ht="15" customHeight="1" x14ac:dyDescent="0.35"/>
    <row r="1338" ht="15" customHeight="1" x14ac:dyDescent="0.35"/>
    <row r="1339" ht="15" customHeight="1" x14ac:dyDescent="0.35"/>
    <row r="1340" ht="15" customHeight="1" x14ac:dyDescent="0.35"/>
    <row r="1341" ht="15" customHeight="1" x14ac:dyDescent="0.35"/>
    <row r="1342" ht="15" customHeight="1" x14ac:dyDescent="0.35"/>
    <row r="1343" ht="15" customHeight="1" x14ac:dyDescent="0.35"/>
    <row r="1344" ht="15" customHeight="1" x14ac:dyDescent="0.35"/>
    <row r="1345" ht="15" customHeight="1" x14ac:dyDescent="0.35"/>
    <row r="1346" ht="15" customHeight="1" x14ac:dyDescent="0.35"/>
    <row r="1347" ht="15" customHeight="1" x14ac:dyDescent="0.35"/>
    <row r="1348" ht="15" customHeight="1" x14ac:dyDescent="0.35"/>
    <row r="1349" ht="15" customHeight="1" x14ac:dyDescent="0.35"/>
    <row r="1350" ht="15" customHeight="1" x14ac:dyDescent="0.35"/>
    <row r="1351" ht="15" customHeight="1" x14ac:dyDescent="0.35"/>
    <row r="1352" ht="15" customHeight="1" x14ac:dyDescent="0.35"/>
    <row r="1353" ht="15" customHeight="1" x14ac:dyDescent="0.35"/>
    <row r="1354" ht="15" customHeight="1" x14ac:dyDescent="0.35"/>
    <row r="1355" ht="15" customHeight="1" x14ac:dyDescent="0.35"/>
    <row r="1356" ht="15" customHeight="1" x14ac:dyDescent="0.35"/>
    <row r="1357" ht="15" customHeight="1" x14ac:dyDescent="0.35"/>
    <row r="1358" ht="15" customHeight="1" x14ac:dyDescent="0.35"/>
    <row r="1359" ht="15" customHeight="1" x14ac:dyDescent="0.35"/>
    <row r="1360" ht="15" customHeight="1" x14ac:dyDescent="0.35"/>
    <row r="1361" ht="15" customHeight="1" x14ac:dyDescent="0.35"/>
    <row r="1362" ht="15" customHeight="1" x14ac:dyDescent="0.35"/>
    <row r="1363" ht="15" customHeight="1" x14ac:dyDescent="0.35"/>
    <row r="1364" ht="15" customHeight="1" x14ac:dyDescent="0.35"/>
    <row r="1365" ht="15" customHeight="1" x14ac:dyDescent="0.35"/>
    <row r="1366" ht="15" customHeight="1" x14ac:dyDescent="0.35"/>
    <row r="1367" ht="15" customHeight="1" x14ac:dyDescent="0.35"/>
    <row r="1368" ht="15" customHeight="1" x14ac:dyDescent="0.35"/>
    <row r="1369" ht="15" customHeight="1" x14ac:dyDescent="0.35"/>
    <row r="1370" ht="15" customHeight="1" x14ac:dyDescent="0.35"/>
    <row r="1371" ht="15" customHeight="1" x14ac:dyDescent="0.35"/>
    <row r="1372" ht="15" customHeight="1" x14ac:dyDescent="0.35"/>
    <row r="1373" ht="15" customHeight="1" x14ac:dyDescent="0.35"/>
    <row r="1374" ht="15" customHeight="1" x14ac:dyDescent="0.35"/>
    <row r="1375" ht="15" customHeight="1" x14ac:dyDescent="0.35"/>
    <row r="1376" ht="15" customHeight="1" x14ac:dyDescent="0.35"/>
    <row r="1377" ht="15" customHeight="1" x14ac:dyDescent="0.35"/>
    <row r="1378" ht="15" customHeight="1" x14ac:dyDescent="0.35"/>
    <row r="1379" ht="15" customHeight="1" x14ac:dyDescent="0.35"/>
    <row r="1380" ht="15" customHeight="1" x14ac:dyDescent="0.35"/>
    <row r="1381" ht="15" customHeight="1" x14ac:dyDescent="0.35"/>
    <row r="1382" ht="15" customHeight="1" x14ac:dyDescent="0.35"/>
    <row r="1383" ht="15" customHeight="1" x14ac:dyDescent="0.35"/>
    <row r="1384" ht="15" customHeight="1" x14ac:dyDescent="0.35"/>
    <row r="1385" ht="15" customHeight="1" x14ac:dyDescent="0.35"/>
    <row r="1386" ht="15" customHeight="1" x14ac:dyDescent="0.35"/>
    <row r="1387" ht="15" customHeight="1" x14ac:dyDescent="0.35"/>
    <row r="1388" ht="15" customHeight="1" x14ac:dyDescent="0.35"/>
    <row r="1389" ht="15" customHeight="1" x14ac:dyDescent="0.35"/>
    <row r="1390" ht="15" customHeight="1" x14ac:dyDescent="0.35"/>
    <row r="1391" ht="15" customHeight="1" x14ac:dyDescent="0.35"/>
    <row r="1392" ht="15" customHeight="1" x14ac:dyDescent="0.35"/>
    <row r="1393" ht="15" customHeight="1" x14ac:dyDescent="0.35"/>
    <row r="1394" ht="15" customHeight="1" x14ac:dyDescent="0.35"/>
    <row r="1395" ht="15" customHeight="1" x14ac:dyDescent="0.35"/>
    <row r="1396" ht="15" customHeight="1" x14ac:dyDescent="0.35"/>
    <row r="1397" ht="15" customHeight="1" x14ac:dyDescent="0.35"/>
    <row r="1398" ht="15" customHeight="1" x14ac:dyDescent="0.35"/>
    <row r="1399" ht="15" customHeight="1" x14ac:dyDescent="0.35"/>
    <row r="1400" ht="15" customHeight="1" x14ac:dyDescent="0.35"/>
    <row r="1401" ht="15" customHeight="1" x14ac:dyDescent="0.35"/>
    <row r="1402" ht="15" customHeight="1" x14ac:dyDescent="0.35"/>
    <row r="1403" ht="15" customHeight="1" x14ac:dyDescent="0.35"/>
    <row r="1404" ht="15" customHeight="1" x14ac:dyDescent="0.35"/>
    <row r="1405" ht="15" customHeight="1" x14ac:dyDescent="0.35"/>
    <row r="1406" ht="15" customHeight="1" x14ac:dyDescent="0.35"/>
    <row r="1407" ht="15" customHeight="1" x14ac:dyDescent="0.35"/>
    <row r="1408" ht="15" customHeight="1" x14ac:dyDescent="0.35"/>
    <row r="1409" ht="15" customHeight="1" x14ac:dyDescent="0.35"/>
    <row r="1410" ht="15" customHeight="1" x14ac:dyDescent="0.35"/>
    <row r="1411" ht="15" customHeight="1" x14ac:dyDescent="0.35"/>
    <row r="1412" ht="15" customHeight="1" x14ac:dyDescent="0.35"/>
    <row r="1413" ht="15" customHeight="1" x14ac:dyDescent="0.35"/>
    <row r="1414" ht="15" customHeight="1" x14ac:dyDescent="0.35"/>
    <row r="1415" ht="15" customHeight="1" x14ac:dyDescent="0.35"/>
    <row r="1416" ht="15" customHeight="1" x14ac:dyDescent="0.35"/>
    <row r="1417" ht="15" customHeight="1" x14ac:dyDescent="0.35"/>
    <row r="1418" ht="15" customHeight="1" x14ac:dyDescent="0.35"/>
    <row r="1419" ht="15" customHeight="1" x14ac:dyDescent="0.35"/>
    <row r="1420" ht="15" customHeight="1" x14ac:dyDescent="0.35"/>
    <row r="1421" ht="15" customHeight="1" x14ac:dyDescent="0.35"/>
    <row r="1422" ht="15" customHeight="1" x14ac:dyDescent="0.35"/>
    <row r="1423" ht="15" customHeight="1" x14ac:dyDescent="0.35"/>
    <row r="1424" ht="15" customHeight="1" x14ac:dyDescent="0.35"/>
    <row r="1425" ht="15" customHeight="1" x14ac:dyDescent="0.35"/>
    <row r="1426" ht="15" customHeight="1" x14ac:dyDescent="0.35"/>
    <row r="1427" ht="15" customHeight="1" x14ac:dyDescent="0.35"/>
    <row r="1428" ht="15" customHeight="1" x14ac:dyDescent="0.35"/>
    <row r="1429" ht="15" customHeight="1" x14ac:dyDescent="0.35"/>
    <row r="1430" ht="15" customHeight="1" x14ac:dyDescent="0.35"/>
    <row r="1431" ht="15" customHeight="1" x14ac:dyDescent="0.35"/>
    <row r="1432" ht="15" customHeight="1" x14ac:dyDescent="0.35"/>
    <row r="1433" ht="15" customHeight="1" x14ac:dyDescent="0.35"/>
    <row r="1434" ht="15" customHeight="1" x14ac:dyDescent="0.35"/>
    <row r="1435" ht="15" customHeight="1" x14ac:dyDescent="0.35"/>
    <row r="1436" ht="15" customHeight="1" x14ac:dyDescent="0.35"/>
    <row r="1437" ht="15" customHeight="1" x14ac:dyDescent="0.35"/>
    <row r="1438" ht="15" customHeight="1" x14ac:dyDescent="0.35"/>
    <row r="1439" ht="15" customHeight="1" x14ac:dyDescent="0.35"/>
    <row r="1440" ht="15" customHeight="1" x14ac:dyDescent="0.35"/>
    <row r="1441" ht="15" customHeight="1" x14ac:dyDescent="0.35"/>
    <row r="1442" ht="15" customHeight="1" x14ac:dyDescent="0.35"/>
    <row r="1443" ht="15" customHeight="1" x14ac:dyDescent="0.35"/>
    <row r="1444" ht="15" customHeight="1" x14ac:dyDescent="0.35"/>
    <row r="1445" ht="15" customHeight="1" x14ac:dyDescent="0.35"/>
    <row r="1446" ht="15" customHeight="1" x14ac:dyDescent="0.35"/>
    <row r="1447" ht="15" customHeight="1" x14ac:dyDescent="0.35"/>
    <row r="1448" ht="15" customHeight="1" x14ac:dyDescent="0.35"/>
    <row r="1449" ht="15" customHeight="1" x14ac:dyDescent="0.35"/>
    <row r="1450" ht="15" customHeight="1" x14ac:dyDescent="0.35"/>
    <row r="1451" ht="15" customHeight="1" x14ac:dyDescent="0.35"/>
    <row r="1452" ht="15" customHeight="1" x14ac:dyDescent="0.35"/>
    <row r="1453" ht="15" customHeight="1" x14ac:dyDescent="0.35"/>
    <row r="1454" ht="15" customHeight="1" x14ac:dyDescent="0.35"/>
    <row r="1455" ht="15" customHeight="1" x14ac:dyDescent="0.35"/>
    <row r="1456" ht="15" customHeight="1" x14ac:dyDescent="0.35"/>
    <row r="1457" ht="15" customHeight="1" x14ac:dyDescent="0.35"/>
    <row r="1458" ht="15" customHeight="1" x14ac:dyDescent="0.35"/>
    <row r="1459" ht="15" customHeight="1" x14ac:dyDescent="0.35"/>
    <row r="1460" ht="15" customHeight="1" x14ac:dyDescent="0.35"/>
    <row r="1461" ht="15" customHeight="1" x14ac:dyDescent="0.35"/>
    <row r="1462" ht="15" customHeight="1" x14ac:dyDescent="0.35"/>
    <row r="1463" ht="15" customHeight="1" x14ac:dyDescent="0.35"/>
    <row r="1464" ht="15" customHeight="1" x14ac:dyDescent="0.35"/>
    <row r="1465" ht="15" customHeight="1" x14ac:dyDescent="0.35"/>
    <row r="1466" ht="15" customHeight="1" x14ac:dyDescent="0.35"/>
    <row r="1467" ht="15" customHeight="1" x14ac:dyDescent="0.35"/>
    <row r="1468" ht="15" customHeight="1" x14ac:dyDescent="0.35"/>
    <row r="1469" ht="15" customHeight="1" x14ac:dyDescent="0.35"/>
    <row r="1470" ht="15" customHeight="1" x14ac:dyDescent="0.35"/>
    <row r="1471" ht="15" customHeight="1" x14ac:dyDescent="0.35"/>
    <row r="1472" ht="15" customHeight="1" x14ac:dyDescent="0.35"/>
    <row r="1473" ht="15" customHeight="1" x14ac:dyDescent="0.35"/>
    <row r="1474" ht="15" customHeight="1" x14ac:dyDescent="0.35"/>
    <row r="1475" ht="15" customHeight="1" x14ac:dyDescent="0.35"/>
    <row r="1476" ht="15" customHeight="1" x14ac:dyDescent="0.35"/>
    <row r="1477" ht="15" customHeight="1" x14ac:dyDescent="0.35"/>
    <row r="1478" ht="15" customHeight="1" x14ac:dyDescent="0.35"/>
    <row r="1479" ht="15" customHeight="1" x14ac:dyDescent="0.35"/>
    <row r="1480" ht="15" customHeight="1" x14ac:dyDescent="0.35"/>
    <row r="1481" ht="15" customHeight="1" x14ac:dyDescent="0.35"/>
    <row r="1482" ht="15" customHeight="1" x14ac:dyDescent="0.35"/>
    <row r="1483" ht="15" customHeight="1" x14ac:dyDescent="0.35"/>
    <row r="1484" ht="15" customHeight="1" x14ac:dyDescent="0.35"/>
    <row r="1485" ht="15" customHeight="1" x14ac:dyDescent="0.35"/>
    <row r="1486" ht="15" customHeight="1" x14ac:dyDescent="0.35"/>
    <row r="1487" ht="15" customHeight="1" x14ac:dyDescent="0.35"/>
    <row r="1488" ht="15" customHeight="1" x14ac:dyDescent="0.35"/>
    <row r="1489" ht="15" customHeight="1" x14ac:dyDescent="0.35"/>
    <row r="1490" ht="15" customHeight="1" x14ac:dyDescent="0.35"/>
    <row r="1491" ht="15" customHeight="1" x14ac:dyDescent="0.35"/>
    <row r="1492" ht="15" customHeight="1" x14ac:dyDescent="0.35"/>
    <row r="1493" ht="15" customHeight="1" x14ac:dyDescent="0.35"/>
    <row r="1494" ht="15" customHeight="1" x14ac:dyDescent="0.35"/>
    <row r="1495" ht="15" customHeight="1" x14ac:dyDescent="0.35"/>
    <row r="1496" ht="15" customHeight="1" x14ac:dyDescent="0.35"/>
    <row r="1497" ht="15" customHeight="1" x14ac:dyDescent="0.35"/>
    <row r="1498" ht="15" customHeight="1" x14ac:dyDescent="0.35"/>
    <row r="1499" ht="15" customHeight="1" x14ac:dyDescent="0.35"/>
    <row r="1500" ht="15" customHeight="1" x14ac:dyDescent="0.35"/>
    <row r="1501" ht="15" customHeight="1" x14ac:dyDescent="0.35"/>
    <row r="1502" ht="15" customHeight="1" x14ac:dyDescent="0.35"/>
    <row r="1503" ht="15" customHeight="1" x14ac:dyDescent="0.35"/>
    <row r="1504" ht="15" customHeight="1" x14ac:dyDescent="0.35"/>
    <row r="1505" ht="15" customHeight="1" x14ac:dyDescent="0.35"/>
    <row r="1506" ht="15" customHeight="1" x14ac:dyDescent="0.35"/>
    <row r="1507" ht="15" customHeight="1" x14ac:dyDescent="0.35"/>
    <row r="1508" ht="15" customHeight="1" x14ac:dyDescent="0.35"/>
    <row r="1509" ht="15" customHeight="1" x14ac:dyDescent="0.35"/>
    <row r="1510" ht="15" customHeight="1" x14ac:dyDescent="0.35"/>
    <row r="1511" ht="15" customHeight="1" x14ac:dyDescent="0.35"/>
    <row r="1512" ht="15" customHeight="1" x14ac:dyDescent="0.35"/>
    <row r="1513" ht="15" customHeight="1" x14ac:dyDescent="0.35"/>
    <row r="1514" ht="15" customHeight="1" x14ac:dyDescent="0.35"/>
    <row r="1515" ht="15" customHeight="1" x14ac:dyDescent="0.35"/>
    <row r="1516" ht="15" customHeight="1" x14ac:dyDescent="0.35"/>
    <row r="1517" ht="15" customHeight="1" x14ac:dyDescent="0.35"/>
    <row r="1518" ht="15" customHeight="1" x14ac:dyDescent="0.35"/>
    <row r="1519" ht="15" customHeight="1" x14ac:dyDescent="0.35"/>
    <row r="1520" ht="15" customHeight="1" x14ac:dyDescent="0.35"/>
    <row r="1521" ht="15" customHeight="1" x14ac:dyDescent="0.35"/>
    <row r="1522" ht="15" customHeight="1" x14ac:dyDescent="0.35"/>
    <row r="1523" ht="15" customHeight="1" x14ac:dyDescent="0.35"/>
    <row r="1524" ht="15" customHeight="1" x14ac:dyDescent="0.35"/>
    <row r="1525" ht="15" customHeight="1" x14ac:dyDescent="0.35"/>
    <row r="1526" ht="15" customHeight="1" x14ac:dyDescent="0.35"/>
    <row r="1527" ht="15" customHeight="1" x14ac:dyDescent="0.35"/>
    <row r="1528" ht="15" customHeight="1" x14ac:dyDescent="0.35"/>
    <row r="1529" ht="15" customHeight="1" x14ac:dyDescent="0.35"/>
    <row r="1530" ht="15" customHeight="1" x14ac:dyDescent="0.35"/>
    <row r="1531" ht="15" customHeight="1" x14ac:dyDescent="0.35"/>
    <row r="1532" ht="15" customHeight="1" x14ac:dyDescent="0.35"/>
    <row r="1533" ht="15" customHeight="1" x14ac:dyDescent="0.35"/>
    <row r="1534" ht="15" customHeight="1" x14ac:dyDescent="0.35"/>
    <row r="1535" ht="15" customHeight="1" x14ac:dyDescent="0.35"/>
    <row r="1536" ht="15" customHeight="1" x14ac:dyDescent="0.35"/>
    <row r="1537" ht="15" customHeight="1" x14ac:dyDescent="0.35"/>
    <row r="1538" ht="15" customHeight="1" x14ac:dyDescent="0.35"/>
    <row r="1539" ht="15" customHeight="1" x14ac:dyDescent="0.35"/>
    <row r="1540" ht="15" customHeight="1" x14ac:dyDescent="0.35"/>
    <row r="1541" ht="15" customHeight="1" x14ac:dyDescent="0.35"/>
    <row r="1542" ht="15" customHeight="1" x14ac:dyDescent="0.35"/>
    <row r="1543" ht="15" customHeight="1" x14ac:dyDescent="0.35"/>
    <row r="1544" ht="15" customHeight="1" x14ac:dyDescent="0.35"/>
    <row r="1545" ht="15" customHeight="1" x14ac:dyDescent="0.35"/>
    <row r="1546" ht="15" customHeight="1" x14ac:dyDescent="0.35"/>
    <row r="1547" ht="15" customHeight="1" x14ac:dyDescent="0.35"/>
    <row r="1548" ht="15" customHeight="1" x14ac:dyDescent="0.35"/>
    <row r="1549" ht="15" customHeight="1" x14ac:dyDescent="0.35"/>
    <row r="1550" ht="15" customHeight="1" x14ac:dyDescent="0.35"/>
    <row r="1551" ht="15" customHeight="1" x14ac:dyDescent="0.35"/>
    <row r="1552" ht="15" customHeight="1" x14ac:dyDescent="0.35"/>
    <row r="1553" ht="15" customHeight="1" x14ac:dyDescent="0.35"/>
    <row r="1554" ht="15" customHeight="1" x14ac:dyDescent="0.35"/>
    <row r="1555" ht="15" customHeight="1" x14ac:dyDescent="0.35"/>
    <row r="1556" ht="15" customHeight="1" x14ac:dyDescent="0.35"/>
    <row r="1557" ht="15" customHeight="1" x14ac:dyDescent="0.35"/>
    <row r="1558" ht="15" customHeight="1" x14ac:dyDescent="0.35"/>
    <row r="1559" ht="15" customHeight="1" x14ac:dyDescent="0.35"/>
    <row r="1560" ht="15" customHeight="1" x14ac:dyDescent="0.35"/>
    <row r="1561" ht="15" customHeight="1" x14ac:dyDescent="0.35"/>
    <row r="1562" ht="15" customHeight="1" x14ac:dyDescent="0.35"/>
    <row r="1563" ht="15" customHeight="1" x14ac:dyDescent="0.35"/>
    <row r="1564" ht="15" customHeight="1" x14ac:dyDescent="0.35"/>
    <row r="1565" ht="15" customHeight="1" x14ac:dyDescent="0.35"/>
    <row r="1566" ht="15" customHeight="1" x14ac:dyDescent="0.35"/>
    <row r="1567" ht="15" customHeight="1" x14ac:dyDescent="0.35"/>
    <row r="1568" ht="15" customHeight="1" x14ac:dyDescent="0.35"/>
    <row r="1569" ht="15" customHeight="1" x14ac:dyDescent="0.35"/>
    <row r="1570" ht="15" customHeight="1" x14ac:dyDescent="0.35"/>
    <row r="1571" ht="15" customHeight="1" x14ac:dyDescent="0.35"/>
    <row r="1572" ht="15" customHeight="1" x14ac:dyDescent="0.35"/>
    <row r="1573" ht="15" customHeight="1" x14ac:dyDescent="0.35"/>
    <row r="1574" ht="15" customHeight="1" x14ac:dyDescent="0.35"/>
    <row r="1575" ht="15" customHeight="1" x14ac:dyDescent="0.35"/>
    <row r="1576" ht="15" customHeight="1" x14ac:dyDescent="0.35"/>
    <row r="1577" ht="15" customHeight="1" x14ac:dyDescent="0.35"/>
    <row r="1578" ht="15" customHeight="1" x14ac:dyDescent="0.35"/>
    <row r="1579" ht="15" customHeight="1" x14ac:dyDescent="0.35"/>
    <row r="1580" ht="15" customHeight="1" x14ac:dyDescent="0.35"/>
    <row r="1581" ht="15" customHeight="1" x14ac:dyDescent="0.35"/>
    <row r="1582" ht="15" customHeight="1" x14ac:dyDescent="0.35"/>
    <row r="1583" ht="15" customHeight="1" x14ac:dyDescent="0.35"/>
    <row r="1584" ht="15" customHeight="1" x14ac:dyDescent="0.35"/>
    <row r="1585" ht="15" customHeight="1" x14ac:dyDescent="0.35"/>
    <row r="1586" ht="15" customHeight="1" x14ac:dyDescent="0.35"/>
    <row r="1587" ht="15" customHeight="1" x14ac:dyDescent="0.35"/>
    <row r="1588" ht="15" customHeight="1" x14ac:dyDescent="0.35"/>
    <row r="1589" ht="15" customHeight="1" x14ac:dyDescent="0.35"/>
    <row r="1590" ht="15" customHeight="1" x14ac:dyDescent="0.35"/>
    <row r="1591" ht="15" customHeight="1" x14ac:dyDescent="0.35"/>
    <row r="1592" ht="15" customHeight="1" x14ac:dyDescent="0.35"/>
    <row r="1593" ht="15" customHeight="1" x14ac:dyDescent="0.35"/>
    <row r="1594" ht="15" customHeight="1" x14ac:dyDescent="0.35"/>
    <row r="1595" ht="15" customHeight="1" x14ac:dyDescent="0.35"/>
    <row r="1596" ht="15" customHeight="1" x14ac:dyDescent="0.35"/>
    <row r="1597" ht="15" customHeight="1" x14ac:dyDescent="0.35"/>
    <row r="1598" ht="15" customHeight="1" x14ac:dyDescent="0.35"/>
    <row r="1599" ht="15" customHeight="1" x14ac:dyDescent="0.35"/>
    <row r="1600" ht="15" customHeight="1" x14ac:dyDescent="0.35"/>
    <row r="1601" ht="15" customHeight="1" x14ac:dyDescent="0.35"/>
    <row r="1602" ht="15" customHeight="1" x14ac:dyDescent="0.35"/>
    <row r="1603" ht="15" customHeight="1" x14ac:dyDescent="0.35"/>
    <row r="1604" ht="15" customHeight="1" x14ac:dyDescent="0.35"/>
    <row r="1605" ht="15" customHeight="1" x14ac:dyDescent="0.35"/>
    <row r="1606" ht="15" customHeight="1" x14ac:dyDescent="0.35"/>
    <row r="1607" ht="15" customHeight="1" x14ac:dyDescent="0.35"/>
    <row r="1608" ht="15" customHeight="1" x14ac:dyDescent="0.35"/>
    <row r="1609" ht="15" customHeight="1" x14ac:dyDescent="0.35"/>
    <row r="1610" ht="15" customHeight="1" x14ac:dyDescent="0.35"/>
    <row r="1611" ht="15" customHeight="1" x14ac:dyDescent="0.35"/>
    <row r="1612" ht="15" customHeight="1" x14ac:dyDescent="0.35"/>
    <row r="1613" ht="15" customHeight="1" x14ac:dyDescent="0.35"/>
    <row r="1614" ht="15" customHeight="1" x14ac:dyDescent="0.35"/>
    <row r="1615" ht="15" customHeight="1" x14ac:dyDescent="0.35"/>
    <row r="1616" ht="15" customHeight="1" x14ac:dyDescent="0.35"/>
    <row r="1617" ht="15" customHeight="1" x14ac:dyDescent="0.35"/>
    <row r="1618" ht="15" customHeight="1" x14ac:dyDescent="0.35"/>
    <row r="1619" ht="15" customHeight="1" x14ac:dyDescent="0.35"/>
    <row r="1620" ht="15" customHeight="1" x14ac:dyDescent="0.35"/>
    <row r="1621" ht="15" customHeight="1" x14ac:dyDescent="0.35"/>
    <row r="1622" ht="15" customHeight="1" x14ac:dyDescent="0.35"/>
    <row r="1623" ht="15" customHeight="1" x14ac:dyDescent="0.35"/>
    <row r="1624" ht="15" customHeight="1" x14ac:dyDescent="0.35"/>
    <row r="1625" ht="15" customHeight="1" x14ac:dyDescent="0.35"/>
    <row r="1626" ht="15" customHeight="1" x14ac:dyDescent="0.35"/>
    <row r="1627" ht="15" customHeight="1" x14ac:dyDescent="0.35"/>
    <row r="1628" ht="15" customHeight="1" x14ac:dyDescent="0.35"/>
    <row r="1629" ht="15" customHeight="1" x14ac:dyDescent="0.35"/>
    <row r="1630" ht="15" customHeight="1" x14ac:dyDescent="0.35"/>
    <row r="1631" ht="15" customHeight="1" x14ac:dyDescent="0.35"/>
    <row r="1632" ht="15" customHeight="1" x14ac:dyDescent="0.35"/>
    <row r="1633" ht="15" customHeight="1" x14ac:dyDescent="0.35"/>
    <row r="1634" ht="15" customHeight="1" x14ac:dyDescent="0.35"/>
    <row r="1635" ht="15" customHeight="1" x14ac:dyDescent="0.35"/>
    <row r="1636" ht="15" customHeight="1" x14ac:dyDescent="0.35"/>
    <row r="1637" ht="15" customHeight="1" x14ac:dyDescent="0.35"/>
    <row r="1638" ht="15" customHeight="1" x14ac:dyDescent="0.35"/>
    <row r="1639" ht="15" customHeight="1" x14ac:dyDescent="0.35"/>
    <row r="1640" ht="15" customHeight="1" x14ac:dyDescent="0.35"/>
    <row r="1641" ht="15" customHeight="1" x14ac:dyDescent="0.35"/>
    <row r="1642" ht="15" customHeight="1" x14ac:dyDescent="0.35"/>
    <row r="1643" ht="15" customHeight="1" x14ac:dyDescent="0.35"/>
    <row r="1644" ht="15" customHeight="1" x14ac:dyDescent="0.35"/>
    <row r="1645" ht="15" customHeight="1" x14ac:dyDescent="0.35"/>
    <row r="1646" ht="15" customHeight="1" x14ac:dyDescent="0.35"/>
    <row r="1647" ht="15" customHeight="1" x14ac:dyDescent="0.35"/>
    <row r="1648" ht="15" customHeight="1" x14ac:dyDescent="0.35"/>
    <row r="1649" ht="15" customHeight="1" x14ac:dyDescent="0.35"/>
    <row r="1650" ht="15" customHeight="1" x14ac:dyDescent="0.35"/>
    <row r="1651" ht="15" customHeight="1" x14ac:dyDescent="0.35"/>
    <row r="1652" ht="15" customHeight="1" x14ac:dyDescent="0.35"/>
    <row r="1653" ht="15" customHeight="1" x14ac:dyDescent="0.35"/>
    <row r="1654" ht="15" customHeight="1" x14ac:dyDescent="0.35"/>
    <row r="1655" ht="15" customHeight="1" x14ac:dyDescent="0.35"/>
    <row r="1656" ht="15" customHeight="1" x14ac:dyDescent="0.35"/>
    <row r="1657" ht="15" customHeight="1" x14ac:dyDescent="0.35"/>
    <row r="1658" ht="15" customHeight="1" x14ac:dyDescent="0.35"/>
    <row r="1659" ht="15" customHeight="1" x14ac:dyDescent="0.35"/>
    <row r="1660" ht="15" customHeight="1" x14ac:dyDescent="0.35"/>
    <row r="1661" ht="15" customHeight="1" x14ac:dyDescent="0.35"/>
    <row r="1662" ht="15" customHeight="1" x14ac:dyDescent="0.35"/>
    <row r="1663" ht="15" customHeight="1" x14ac:dyDescent="0.35"/>
    <row r="1664" ht="15" customHeight="1" x14ac:dyDescent="0.35"/>
    <row r="1665" ht="15" customHeight="1" x14ac:dyDescent="0.35"/>
    <row r="1666" ht="15" customHeight="1" x14ac:dyDescent="0.35"/>
    <row r="1667" ht="15" customHeight="1" x14ac:dyDescent="0.35"/>
    <row r="1668" ht="15" customHeight="1" x14ac:dyDescent="0.35"/>
    <row r="1669" ht="15" customHeight="1" x14ac:dyDescent="0.35"/>
    <row r="1670" ht="15" customHeight="1" x14ac:dyDescent="0.35"/>
    <row r="1671" ht="15" customHeight="1" x14ac:dyDescent="0.35"/>
    <row r="1672" ht="15" customHeight="1" x14ac:dyDescent="0.35"/>
    <row r="1673" ht="15" customHeight="1" x14ac:dyDescent="0.35"/>
    <row r="1674" ht="15" customHeight="1" x14ac:dyDescent="0.35"/>
    <row r="1675" ht="15" customHeight="1" x14ac:dyDescent="0.35"/>
    <row r="1676" ht="15" customHeight="1" x14ac:dyDescent="0.35"/>
    <row r="1677" ht="15" customHeight="1" x14ac:dyDescent="0.35"/>
    <row r="1678" ht="15" customHeight="1" x14ac:dyDescent="0.35"/>
    <row r="1679" ht="15" customHeight="1" x14ac:dyDescent="0.35"/>
    <row r="1680" ht="15" customHeight="1" x14ac:dyDescent="0.35"/>
    <row r="1681" ht="15" customHeight="1" x14ac:dyDescent="0.35"/>
    <row r="1682" ht="15" customHeight="1" x14ac:dyDescent="0.35"/>
    <row r="1683" ht="15" customHeight="1" x14ac:dyDescent="0.35"/>
    <row r="1684" ht="15" customHeight="1" x14ac:dyDescent="0.35"/>
    <row r="1685" ht="15" customHeight="1" x14ac:dyDescent="0.35"/>
    <row r="1686" ht="15" customHeight="1" x14ac:dyDescent="0.35"/>
    <row r="1687" ht="15" customHeight="1" x14ac:dyDescent="0.35"/>
    <row r="1688" ht="15" customHeight="1" x14ac:dyDescent="0.35"/>
    <row r="1689" ht="15" customHeight="1" x14ac:dyDescent="0.35"/>
    <row r="1690" ht="15" customHeight="1" x14ac:dyDescent="0.35"/>
    <row r="1691" ht="15" customHeight="1" x14ac:dyDescent="0.35"/>
    <row r="1692" ht="15" customHeight="1" x14ac:dyDescent="0.35"/>
    <row r="1693" ht="15" customHeight="1" x14ac:dyDescent="0.35"/>
    <row r="1694" ht="15" customHeight="1" x14ac:dyDescent="0.35"/>
    <row r="1695" ht="15" customHeight="1" x14ac:dyDescent="0.35"/>
    <row r="1696" ht="15" customHeight="1" x14ac:dyDescent="0.35"/>
    <row r="1697" ht="15" customHeight="1" x14ac:dyDescent="0.35"/>
    <row r="1698" ht="15" customHeight="1" x14ac:dyDescent="0.35"/>
    <row r="1699" ht="15" customHeight="1" x14ac:dyDescent="0.35"/>
    <row r="1700" ht="15" customHeight="1" x14ac:dyDescent="0.35"/>
    <row r="1701" ht="15" customHeight="1" x14ac:dyDescent="0.35"/>
    <row r="1702" ht="15" customHeight="1" x14ac:dyDescent="0.35"/>
    <row r="1703" ht="15" customHeight="1" x14ac:dyDescent="0.35"/>
    <row r="1704" ht="15" customHeight="1" x14ac:dyDescent="0.35"/>
    <row r="1705" ht="15" customHeight="1" x14ac:dyDescent="0.35"/>
    <row r="1706" ht="15" customHeight="1" x14ac:dyDescent="0.35"/>
    <row r="1707" ht="15" customHeight="1" x14ac:dyDescent="0.35"/>
    <row r="1708" ht="15" customHeight="1" x14ac:dyDescent="0.35"/>
    <row r="1709" ht="15" customHeight="1" x14ac:dyDescent="0.35"/>
    <row r="1710" ht="15" customHeight="1" x14ac:dyDescent="0.35"/>
    <row r="1711" ht="15" customHeight="1" x14ac:dyDescent="0.35"/>
    <row r="1712" ht="15" customHeight="1" x14ac:dyDescent="0.35"/>
    <row r="1713" ht="15" customHeight="1" x14ac:dyDescent="0.35"/>
    <row r="1714" ht="15" customHeight="1" x14ac:dyDescent="0.35"/>
    <row r="1715" ht="15" customHeight="1" x14ac:dyDescent="0.35"/>
    <row r="1716" ht="15" customHeight="1" x14ac:dyDescent="0.35"/>
    <row r="1717" ht="15" customHeight="1" x14ac:dyDescent="0.35"/>
    <row r="1718" ht="15" customHeight="1" x14ac:dyDescent="0.35"/>
    <row r="1719" ht="15" customHeight="1" x14ac:dyDescent="0.35"/>
    <row r="1720" ht="15" customHeight="1" x14ac:dyDescent="0.35"/>
    <row r="1721" ht="15" customHeight="1" x14ac:dyDescent="0.35"/>
    <row r="1722" ht="15" customHeight="1" x14ac:dyDescent="0.35"/>
    <row r="1723" ht="15" customHeight="1" x14ac:dyDescent="0.35"/>
    <row r="1724" ht="15" customHeight="1" x14ac:dyDescent="0.35"/>
    <row r="1725" ht="15" customHeight="1" x14ac:dyDescent="0.35"/>
    <row r="1726" ht="15" customHeight="1" x14ac:dyDescent="0.35"/>
    <row r="1727" ht="15" customHeight="1" x14ac:dyDescent="0.35"/>
    <row r="1728" ht="15" customHeight="1" x14ac:dyDescent="0.35"/>
    <row r="1729" ht="15" customHeight="1" x14ac:dyDescent="0.35"/>
    <row r="1730" ht="15" customHeight="1" x14ac:dyDescent="0.35"/>
    <row r="1731" ht="15" customHeight="1" x14ac:dyDescent="0.35"/>
    <row r="1732" ht="15" customHeight="1" x14ac:dyDescent="0.35"/>
    <row r="1733" ht="15" customHeight="1" x14ac:dyDescent="0.35"/>
    <row r="1734" ht="15" customHeight="1" x14ac:dyDescent="0.35"/>
    <row r="1735" ht="15" customHeight="1" x14ac:dyDescent="0.35"/>
    <row r="1736" ht="15" customHeight="1" x14ac:dyDescent="0.35"/>
    <row r="1737" ht="15" customHeight="1" x14ac:dyDescent="0.35"/>
    <row r="1738" ht="15" customHeight="1" x14ac:dyDescent="0.35"/>
    <row r="1739" ht="15" customHeight="1" x14ac:dyDescent="0.35"/>
    <row r="1740" ht="15" customHeight="1" x14ac:dyDescent="0.35"/>
    <row r="1741" ht="15" customHeight="1" x14ac:dyDescent="0.35"/>
    <row r="1742" ht="15" customHeight="1" x14ac:dyDescent="0.35"/>
    <row r="1743" ht="15" customHeight="1" x14ac:dyDescent="0.35"/>
    <row r="1744" ht="15" customHeight="1" x14ac:dyDescent="0.35"/>
    <row r="1745" ht="15" customHeight="1" x14ac:dyDescent="0.35"/>
    <row r="1746" ht="15" customHeight="1" x14ac:dyDescent="0.35"/>
    <row r="1747" ht="15" customHeight="1" x14ac:dyDescent="0.35"/>
    <row r="1748" ht="15" customHeight="1" x14ac:dyDescent="0.35"/>
    <row r="1749" ht="15" customHeight="1" x14ac:dyDescent="0.35"/>
    <row r="1750" ht="15" customHeight="1" x14ac:dyDescent="0.35"/>
    <row r="1751" ht="15" customHeight="1" x14ac:dyDescent="0.35"/>
    <row r="1752" ht="15" customHeight="1" x14ac:dyDescent="0.35"/>
    <row r="1753" ht="15" customHeight="1" x14ac:dyDescent="0.35"/>
    <row r="1754" ht="15" customHeight="1" x14ac:dyDescent="0.35"/>
    <row r="1755" ht="15" customHeight="1" x14ac:dyDescent="0.35"/>
    <row r="1756" ht="15" customHeight="1" x14ac:dyDescent="0.35"/>
    <row r="1757" ht="15" customHeight="1" x14ac:dyDescent="0.35"/>
    <row r="1758" ht="15" customHeight="1" x14ac:dyDescent="0.35"/>
    <row r="1759" ht="15" customHeight="1" x14ac:dyDescent="0.35"/>
    <row r="1760" ht="15" customHeight="1" x14ac:dyDescent="0.35"/>
    <row r="1761" ht="15" customHeight="1" x14ac:dyDescent="0.35"/>
    <row r="1762" ht="15" customHeight="1" x14ac:dyDescent="0.35"/>
    <row r="1763" ht="15" customHeight="1" x14ac:dyDescent="0.35"/>
    <row r="1764" ht="15" customHeight="1" x14ac:dyDescent="0.35"/>
    <row r="1765" ht="15" customHeight="1" x14ac:dyDescent="0.35"/>
    <row r="1766" ht="15" customHeight="1" x14ac:dyDescent="0.35"/>
    <row r="1767" ht="15" customHeight="1" x14ac:dyDescent="0.35"/>
    <row r="1768" ht="15" customHeight="1" x14ac:dyDescent="0.35"/>
    <row r="1769" ht="15" customHeight="1" x14ac:dyDescent="0.35"/>
    <row r="1770" ht="15" customHeight="1" x14ac:dyDescent="0.35"/>
    <row r="1771" ht="15" customHeight="1" x14ac:dyDescent="0.35"/>
    <row r="1772" ht="15" customHeight="1" x14ac:dyDescent="0.35"/>
    <row r="1773" ht="15" customHeight="1" x14ac:dyDescent="0.35"/>
    <row r="1774" ht="15" customHeight="1" x14ac:dyDescent="0.35"/>
    <row r="1775" ht="15" customHeight="1" x14ac:dyDescent="0.35"/>
    <row r="1776" ht="15" customHeight="1" x14ac:dyDescent="0.35"/>
    <row r="1777" ht="15" customHeight="1" x14ac:dyDescent="0.35"/>
    <row r="1778" ht="15" customHeight="1" x14ac:dyDescent="0.35"/>
    <row r="1779" ht="15" customHeight="1" x14ac:dyDescent="0.35"/>
    <row r="1780" ht="15" customHeight="1" x14ac:dyDescent="0.35"/>
    <row r="1781" ht="15" customHeight="1" x14ac:dyDescent="0.35"/>
    <row r="1782" ht="15" customHeight="1" x14ac:dyDescent="0.35"/>
    <row r="1783" ht="15" customHeight="1" x14ac:dyDescent="0.35"/>
    <row r="1784" ht="15" customHeight="1" x14ac:dyDescent="0.35"/>
    <row r="1785" ht="15" customHeight="1" x14ac:dyDescent="0.35"/>
    <row r="1786" ht="15" customHeight="1" x14ac:dyDescent="0.35"/>
    <row r="1787" ht="15" customHeight="1" x14ac:dyDescent="0.35"/>
    <row r="1788" ht="15" customHeight="1" x14ac:dyDescent="0.35"/>
    <row r="1789" ht="15" customHeight="1" x14ac:dyDescent="0.35"/>
    <row r="1790" ht="15" customHeight="1" x14ac:dyDescent="0.35"/>
    <row r="1791" ht="15" customHeight="1" x14ac:dyDescent="0.35"/>
    <row r="1792" ht="15" customHeight="1" x14ac:dyDescent="0.35"/>
    <row r="1793" ht="15" customHeight="1" x14ac:dyDescent="0.35"/>
    <row r="1794" ht="15" customHeight="1" x14ac:dyDescent="0.35"/>
    <row r="1795" ht="15" customHeight="1" x14ac:dyDescent="0.35"/>
    <row r="1796" ht="15" customHeight="1" x14ac:dyDescent="0.35"/>
    <row r="1797" ht="15" customHeight="1" x14ac:dyDescent="0.35"/>
    <row r="1798" ht="15" customHeight="1" x14ac:dyDescent="0.35"/>
    <row r="1799" ht="15" customHeight="1" x14ac:dyDescent="0.35"/>
    <row r="1800" ht="15" customHeight="1" x14ac:dyDescent="0.35"/>
    <row r="1801" ht="15" customHeight="1" x14ac:dyDescent="0.35"/>
    <row r="1802" ht="15" customHeight="1" x14ac:dyDescent="0.35"/>
    <row r="1803" ht="15" customHeight="1" x14ac:dyDescent="0.35"/>
    <row r="1804" ht="15" customHeight="1" x14ac:dyDescent="0.35"/>
    <row r="1805" ht="15" customHeight="1" x14ac:dyDescent="0.35"/>
    <row r="1806" ht="15" customHeight="1" x14ac:dyDescent="0.35"/>
    <row r="1807" ht="15" customHeight="1" x14ac:dyDescent="0.35"/>
    <row r="1808" ht="15" customHeight="1" x14ac:dyDescent="0.35"/>
    <row r="1809" ht="15" customHeight="1" x14ac:dyDescent="0.35"/>
    <row r="1810" ht="15" customHeight="1" x14ac:dyDescent="0.35"/>
    <row r="1811" ht="15" customHeight="1" x14ac:dyDescent="0.35"/>
    <row r="1812" ht="15" customHeight="1" x14ac:dyDescent="0.35"/>
    <row r="1813" ht="15" customHeight="1" x14ac:dyDescent="0.35"/>
    <row r="1814" ht="15" customHeight="1" x14ac:dyDescent="0.35"/>
    <row r="1815" ht="15" customHeight="1" x14ac:dyDescent="0.35"/>
    <row r="1816" ht="15" customHeight="1" x14ac:dyDescent="0.35"/>
    <row r="1817" ht="15" customHeight="1" x14ac:dyDescent="0.35"/>
    <row r="1818" ht="15" customHeight="1" x14ac:dyDescent="0.35"/>
    <row r="1819" ht="15" customHeight="1" x14ac:dyDescent="0.35"/>
    <row r="1820" ht="15" customHeight="1" x14ac:dyDescent="0.35"/>
    <row r="1821" ht="15" customHeight="1" x14ac:dyDescent="0.35"/>
    <row r="1822" ht="15" customHeight="1" x14ac:dyDescent="0.35"/>
    <row r="1823" ht="15" customHeight="1" x14ac:dyDescent="0.35"/>
    <row r="1824" ht="15" customHeight="1" x14ac:dyDescent="0.35"/>
    <row r="1825" ht="15" customHeight="1" x14ac:dyDescent="0.35"/>
    <row r="1826" ht="15" customHeight="1" x14ac:dyDescent="0.35"/>
    <row r="1827" ht="15" customHeight="1" x14ac:dyDescent="0.35"/>
    <row r="1828" ht="15" customHeight="1" x14ac:dyDescent="0.35"/>
    <row r="1829" ht="15" customHeight="1" x14ac:dyDescent="0.35"/>
    <row r="1830" ht="15" customHeight="1" x14ac:dyDescent="0.35"/>
    <row r="1831" ht="15" customHeight="1" x14ac:dyDescent="0.35"/>
    <row r="1832" ht="15" customHeight="1" x14ac:dyDescent="0.35"/>
    <row r="1833" ht="15" customHeight="1" x14ac:dyDescent="0.35"/>
    <row r="1834" ht="15" customHeight="1" x14ac:dyDescent="0.35"/>
    <row r="1835" ht="15" customHeight="1" x14ac:dyDescent="0.35"/>
    <row r="1836" ht="15" customHeight="1" x14ac:dyDescent="0.35"/>
    <row r="1837" ht="15" customHeight="1" x14ac:dyDescent="0.35"/>
    <row r="1838" ht="15" customHeight="1" x14ac:dyDescent="0.35"/>
    <row r="1839" ht="15" customHeight="1" x14ac:dyDescent="0.35"/>
    <row r="1840" ht="15" customHeight="1" x14ac:dyDescent="0.35"/>
    <row r="1841" ht="15" customHeight="1" x14ac:dyDescent="0.35"/>
    <row r="1842" ht="15" customHeight="1" x14ac:dyDescent="0.35"/>
    <row r="1843" ht="15" customHeight="1" x14ac:dyDescent="0.35"/>
    <row r="1844" ht="15" customHeight="1" x14ac:dyDescent="0.35"/>
    <row r="1845" ht="15" customHeight="1" x14ac:dyDescent="0.35"/>
    <row r="1846" ht="15" customHeight="1" x14ac:dyDescent="0.35"/>
    <row r="1847" ht="15" customHeight="1" x14ac:dyDescent="0.35"/>
    <row r="1848" ht="15" customHeight="1" x14ac:dyDescent="0.35"/>
    <row r="1849" ht="15" customHeight="1" x14ac:dyDescent="0.35"/>
    <row r="1850" ht="15" customHeight="1" x14ac:dyDescent="0.35"/>
    <row r="1851" ht="15" customHeight="1" x14ac:dyDescent="0.35"/>
    <row r="1852" ht="15" customHeight="1" x14ac:dyDescent="0.35"/>
    <row r="1853" ht="15" customHeight="1" x14ac:dyDescent="0.35"/>
    <row r="1854" ht="15" customHeight="1" x14ac:dyDescent="0.35"/>
    <row r="1855" ht="15" customHeight="1" x14ac:dyDescent="0.35"/>
    <row r="1856" ht="15" customHeight="1" x14ac:dyDescent="0.35"/>
    <row r="1857" ht="15" customHeight="1" x14ac:dyDescent="0.35"/>
    <row r="1858" ht="15" customHeight="1" x14ac:dyDescent="0.35"/>
    <row r="1859" ht="15" customHeight="1" x14ac:dyDescent="0.35"/>
    <row r="1860" ht="15" customHeight="1" x14ac:dyDescent="0.35"/>
    <row r="1861" ht="15" customHeight="1" x14ac:dyDescent="0.35"/>
    <row r="1862" ht="15" customHeight="1" x14ac:dyDescent="0.35"/>
    <row r="1863" ht="15" customHeight="1" x14ac:dyDescent="0.35"/>
    <row r="1864" ht="15" customHeight="1" x14ac:dyDescent="0.35"/>
    <row r="1865" ht="15" customHeight="1" x14ac:dyDescent="0.35"/>
    <row r="1866" ht="15" customHeight="1" x14ac:dyDescent="0.35"/>
    <row r="1867" ht="15" customHeight="1" x14ac:dyDescent="0.35"/>
    <row r="1868" ht="15" customHeight="1" x14ac:dyDescent="0.35"/>
    <row r="1869" ht="15" customHeight="1" x14ac:dyDescent="0.35"/>
    <row r="1870" ht="15" customHeight="1" x14ac:dyDescent="0.35"/>
    <row r="1871" ht="15" customHeight="1" x14ac:dyDescent="0.35"/>
    <row r="1872" ht="15" customHeight="1" x14ac:dyDescent="0.35"/>
    <row r="1873" ht="15" customHeight="1" x14ac:dyDescent="0.35"/>
    <row r="1874" ht="15" customHeight="1" x14ac:dyDescent="0.35"/>
    <row r="1875" ht="15" customHeight="1" x14ac:dyDescent="0.35"/>
    <row r="1876" ht="15" customHeight="1" x14ac:dyDescent="0.35"/>
    <row r="1877" ht="15" customHeight="1" x14ac:dyDescent="0.35"/>
    <row r="1878" ht="15" customHeight="1" x14ac:dyDescent="0.35"/>
    <row r="1879" ht="15" customHeight="1" x14ac:dyDescent="0.35"/>
    <row r="1880" ht="15" customHeight="1" x14ac:dyDescent="0.35"/>
    <row r="1881" ht="15" customHeight="1" x14ac:dyDescent="0.35"/>
    <row r="1882" ht="15" customHeight="1" x14ac:dyDescent="0.35"/>
    <row r="1883" ht="15" customHeight="1" x14ac:dyDescent="0.35"/>
    <row r="1884" ht="15" customHeight="1" x14ac:dyDescent="0.35"/>
    <row r="1885" ht="15" customHeight="1" x14ac:dyDescent="0.35"/>
    <row r="1886" ht="15" customHeight="1" x14ac:dyDescent="0.35"/>
    <row r="1887" ht="15" customHeight="1" x14ac:dyDescent="0.35"/>
    <row r="1888" ht="15" customHeight="1" x14ac:dyDescent="0.35"/>
    <row r="1889" ht="15" customHeight="1" x14ac:dyDescent="0.35"/>
    <row r="1890" ht="15" customHeight="1" x14ac:dyDescent="0.35"/>
    <row r="1891" ht="15" customHeight="1" x14ac:dyDescent="0.35"/>
    <row r="1892" ht="15" customHeight="1" x14ac:dyDescent="0.35"/>
    <row r="1893" ht="15" customHeight="1" x14ac:dyDescent="0.35"/>
    <row r="1894" ht="15" customHeight="1" x14ac:dyDescent="0.35"/>
    <row r="1895" ht="15" customHeight="1" x14ac:dyDescent="0.35"/>
    <row r="1896" ht="15" customHeight="1" x14ac:dyDescent="0.35"/>
    <row r="1897" ht="15" customHeight="1" x14ac:dyDescent="0.35"/>
    <row r="1898" ht="15" customHeight="1" x14ac:dyDescent="0.35"/>
    <row r="1899" ht="15" customHeight="1" x14ac:dyDescent="0.35"/>
    <row r="1900" ht="15" customHeight="1" x14ac:dyDescent="0.35"/>
    <row r="1901" ht="15" customHeight="1" x14ac:dyDescent="0.35"/>
    <row r="1902" ht="15" customHeight="1" x14ac:dyDescent="0.35"/>
    <row r="1903" ht="15" customHeight="1" x14ac:dyDescent="0.35"/>
    <row r="1904" ht="15" customHeight="1" x14ac:dyDescent="0.35"/>
    <row r="1905" ht="15" customHeight="1" x14ac:dyDescent="0.35"/>
    <row r="1906" ht="15" customHeight="1" x14ac:dyDescent="0.35"/>
    <row r="1907" ht="15" customHeight="1" x14ac:dyDescent="0.35"/>
    <row r="1908" ht="15" customHeight="1" x14ac:dyDescent="0.35"/>
    <row r="1909" ht="15" customHeight="1" x14ac:dyDescent="0.35"/>
    <row r="1910" ht="15" customHeight="1" x14ac:dyDescent="0.35"/>
    <row r="1911" ht="15" customHeight="1" x14ac:dyDescent="0.35"/>
    <row r="1912" ht="15" customHeight="1" x14ac:dyDescent="0.35"/>
    <row r="1913" ht="15" customHeight="1" x14ac:dyDescent="0.35"/>
    <row r="1914" ht="15" customHeight="1" x14ac:dyDescent="0.35"/>
    <row r="1915" ht="15" customHeight="1" x14ac:dyDescent="0.35"/>
    <row r="1916" ht="15" customHeight="1" x14ac:dyDescent="0.35"/>
    <row r="1917" ht="15" customHeight="1" x14ac:dyDescent="0.35"/>
    <row r="1918" ht="15" customHeight="1" x14ac:dyDescent="0.35"/>
    <row r="1919" ht="15" customHeight="1" x14ac:dyDescent="0.35"/>
    <row r="1920" ht="15" customHeight="1" x14ac:dyDescent="0.35"/>
    <row r="1921" ht="15" customHeight="1" x14ac:dyDescent="0.35"/>
    <row r="1922" ht="15" customHeight="1" x14ac:dyDescent="0.35"/>
    <row r="1923" ht="15" customHeight="1" x14ac:dyDescent="0.35"/>
    <row r="1924" ht="15" customHeight="1" x14ac:dyDescent="0.35"/>
    <row r="1925" ht="15" customHeight="1" x14ac:dyDescent="0.35"/>
    <row r="1926" ht="15" customHeight="1" x14ac:dyDescent="0.35"/>
    <row r="1927" ht="15" customHeight="1" x14ac:dyDescent="0.35"/>
    <row r="1928" ht="15" customHeight="1" x14ac:dyDescent="0.35"/>
    <row r="1929" ht="15" customHeight="1" x14ac:dyDescent="0.35"/>
    <row r="1930" ht="15" customHeight="1" x14ac:dyDescent="0.35"/>
    <row r="1931" ht="15" customHeight="1" x14ac:dyDescent="0.35"/>
    <row r="1932" ht="15" customHeight="1" x14ac:dyDescent="0.35"/>
    <row r="1933" ht="15" customHeight="1" x14ac:dyDescent="0.35"/>
    <row r="1934" ht="15" customHeight="1" x14ac:dyDescent="0.35"/>
    <row r="1935" ht="15" customHeight="1" x14ac:dyDescent="0.35"/>
    <row r="1936" ht="15" customHeight="1" x14ac:dyDescent="0.35"/>
    <row r="1937" ht="15" customHeight="1" x14ac:dyDescent="0.35"/>
    <row r="1938" ht="15" customHeight="1" x14ac:dyDescent="0.35"/>
    <row r="1939" ht="15" customHeight="1" x14ac:dyDescent="0.35"/>
    <row r="1940" ht="15" customHeight="1" x14ac:dyDescent="0.35"/>
    <row r="1941" ht="15" customHeight="1" x14ac:dyDescent="0.35"/>
    <row r="1942" ht="15" customHeight="1" x14ac:dyDescent="0.35"/>
    <row r="1943" ht="15" customHeight="1" x14ac:dyDescent="0.35"/>
    <row r="1944" ht="15" customHeight="1" x14ac:dyDescent="0.35"/>
    <row r="1945" ht="15" customHeight="1" x14ac:dyDescent="0.35"/>
    <row r="1946" ht="15" customHeight="1" x14ac:dyDescent="0.35"/>
    <row r="1947" ht="15" customHeight="1" x14ac:dyDescent="0.35"/>
    <row r="1948" ht="15" customHeight="1" x14ac:dyDescent="0.35"/>
    <row r="1949" ht="15" customHeight="1" x14ac:dyDescent="0.35"/>
    <row r="1950" ht="15" customHeight="1" x14ac:dyDescent="0.35"/>
    <row r="1951" ht="15" customHeight="1" x14ac:dyDescent="0.35"/>
    <row r="1952" ht="15" customHeight="1" x14ac:dyDescent="0.35"/>
    <row r="1953" ht="15" customHeight="1" x14ac:dyDescent="0.35"/>
    <row r="1954" ht="15" customHeight="1" x14ac:dyDescent="0.35"/>
    <row r="1955" ht="15" customHeight="1" x14ac:dyDescent="0.35"/>
    <row r="1956" ht="15" customHeight="1" x14ac:dyDescent="0.35"/>
    <row r="1957" ht="15" customHeight="1" x14ac:dyDescent="0.35"/>
    <row r="1958" ht="15" customHeight="1" x14ac:dyDescent="0.35"/>
    <row r="1959" ht="15" customHeight="1" x14ac:dyDescent="0.35"/>
    <row r="1960" ht="15" customHeight="1" x14ac:dyDescent="0.35"/>
    <row r="1961" ht="15" customHeight="1" x14ac:dyDescent="0.35"/>
    <row r="1962" ht="15" customHeight="1" x14ac:dyDescent="0.35"/>
    <row r="1963" ht="15" customHeight="1" x14ac:dyDescent="0.35"/>
    <row r="1964" ht="15" customHeight="1" x14ac:dyDescent="0.35"/>
    <row r="1965" ht="15" customHeight="1" x14ac:dyDescent="0.35"/>
    <row r="1966" ht="15" customHeight="1" x14ac:dyDescent="0.35"/>
    <row r="1967" ht="15" customHeight="1" x14ac:dyDescent="0.35"/>
    <row r="1968" ht="15" customHeight="1" x14ac:dyDescent="0.35"/>
    <row r="1969" ht="15" customHeight="1" x14ac:dyDescent="0.35"/>
    <row r="1970" ht="15" customHeight="1" x14ac:dyDescent="0.35"/>
    <row r="1971" ht="15" customHeight="1" x14ac:dyDescent="0.35"/>
    <row r="1972" ht="15" customHeight="1" x14ac:dyDescent="0.35"/>
    <row r="1973" ht="15" customHeight="1" x14ac:dyDescent="0.35"/>
    <row r="1974" ht="15" customHeight="1" x14ac:dyDescent="0.35"/>
    <row r="1975" ht="15" customHeight="1" x14ac:dyDescent="0.35"/>
    <row r="1976" ht="15" customHeight="1" x14ac:dyDescent="0.35"/>
    <row r="1977" ht="15" customHeight="1" x14ac:dyDescent="0.35"/>
    <row r="1978" ht="15" customHeight="1" x14ac:dyDescent="0.35"/>
    <row r="1979" ht="15" customHeight="1" x14ac:dyDescent="0.35"/>
    <row r="1980" ht="15" customHeight="1" x14ac:dyDescent="0.35"/>
    <row r="1981" ht="15" customHeight="1" x14ac:dyDescent="0.35"/>
    <row r="1982" ht="15" customHeight="1" x14ac:dyDescent="0.35"/>
    <row r="1983" ht="15" customHeight="1" x14ac:dyDescent="0.35"/>
    <row r="1984" ht="15" customHeight="1" x14ac:dyDescent="0.35"/>
    <row r="1985" ht="15" customHeight="1" x14ac:dyDescent="0.35"/>
    <row r="1986" ht="15" customHeight="1" x14ac:dyDescent="0.35"/>
    <row r="1987" ht="15" customHeight="1" x14ac:dyDescent="0.35"/>
    <row r="1988" ht="15" customHeight="1" x14ac:dyDescent="0.35"/>
    <row r="1989" ht="15" customHeight="1" x14ac:dyDescent="0.35"/>
    <row r="1990" ht="15" customHeight="1" x14ac:dyDescent="0.35"/>
    <row r="1991" ht="15" customHeight="1" x14ac:dyDescent="0.35"/>
    <row r="1992" ht="15" customHeight="1" x14ac:dyDescent="0.35"/>
    <row r="1993" ht="15" customHeight="1" x14ac:dyDescent="0.35"/>
    <row r="1994" ht="15" customHeight="1" x14ac:dyDescent="0.35"/>
    <row r="1995" ht="15" customHeight="1" x14ac:dyDescent="0.35"/>
    <row r="1996" ht="15" customHeight="1" x14ac:dyDescent="0.35"/>
    <row r="1997" ht="15" customHeight="1" x14ac:dyDescent="0.35"/>
    <row r="1998" ht="15" customHeight="1" x14ac:dyDescent="0.35"/>
    <row r="1999" ht="15" customHeight="1" x14ac:dyDescent="0.35"/>
    <row r="2000" ht="15" customHeight="1" x14ac:dyDescent="0.35"/>
    <row r="2001" ht="15" customHeight="1" x14ac:dyDescent="0.35"/>
    <row r="2002" ht="15" customHeight="1" x14ac:dyDescent="0.35"/>
    <row r="2003" ht="15" customHeight="1" x14ac:dyDescent="0.35"/>
    <row r="2004" ht="15" customHeight="1" x14ac:dyDescent="0.35"/>
    <row r="2005" ht="15" customHeight="1" x14ac:dyDescent="0.35"/>
    <row r="2006" ht="15" customHeight="1" x14ac:dyDescent="0.35"/>
    <row r="2007" ht="15" customHeight="1" x14ac:dyDescent="0.35"/>
    <row r="2008" ht="15" customHeight="1" x14ac:dyDescent="0.35"/>
    <row r="2009" ht="15" customHeight="1" x14ac:dyDescent="0.35"/>
    <row r="2010" ht="15" customHeight="1" x14ac:dyDescent="0.35"/>
    <row r="2011" ht="15" customHeight="1" x14ac:dyDescent="0.35"/>
    <row r="2012" ht="15" customHeight="1" x14ac:dyDescent="0.35"/>
    <row r="2013" ht="15" customHeight="1" x14ac:dyDescent="0.35"/>
    <row r="2014" ht="15" customHeight="1" x14ac:dyDescent="0.35"/>
    <row r="2015" ht="15" customHeight="1" x14ac:dyDescent="0.35"/>
    <row r="2016" ht="15" customHeight="1" x14ac:dyDescent="0.35"/>
    <row r="2017" ht="15" customHeight="1" x14ac:dyDescent="0.35"/>
    <row r="2018" ht="15" customHeight="1" x14ac:dyDescent="0.35"/>
    <row r="2019" ht="15" customHeight="1" x14ac:dyDescent="0.35"/>
    <row r="2020" ht="15" customHeight="1" x14ac:dyDescent="0.35"/>
    <row r="2021" ht="15" customHeight="1" x14ac:dyDescent="0.35"/>
    <row r="2022" ht="15" customHeight="1" x14ac:dyDescent="0.35"/>
    <row r="2023" ht="15" customHeight="1" x14ac:dyDescent="0.35"/>
    <row r="2024" ht="15" customHeight="1" x14ac:dyDescent="0.35"/>
    <row r="2025" ht="15" customHeight="1" x14ac:dyDescent="0.35"/>
    <row r="2026" ht="15" customHeight="1" x14ac:dyDescent="0.35"/>
    <row r="2027" ht="15" customHeight="1" x14ac:dyDescent="0.35"/>
    <row r="2028" ht="15" customHeight="1" x14ac:dyDescent="0.35"/>
    <row r="2029" ht="15" customHeight="1" x14ac:dyDescent="0.35"/>
    <row r="2030" ht="15" customHeight="1" x14ac:dyDescent="0.35"/>
    <row r="2031" ht="15" customHeight="1" x14ac:dyDescent="0.35"/>
    <row r="2032" ht="15" customHeight="1" x14ac:dyDescent="0.35"/>
    <row r="2033" ht="15" customHeight="1" x14ac:dyDescent="0.35"/>
    <row r="2034" ht="15" customHeight="1" x14ac:dyDescent="0.35"/>
    <row r="2035" ht="15" customHeight="1" x14ac:dyDescent="0.35"/>
    <row r="2036" ht="15" customHeight="1" x14ac:dyDescent="0.35"/>
    <row r="2037" ht="15" customHeight="1" x14ac:dyDescent="0.35"/>
    <row r="2038" ht="15" customHeight="1" x14ac:dyDescent="0.35"/>
    <row r="2039" ht="15" customHeight="1" x14ac:dyDescent="0.35"/>
    <row r="2040" ht="15" customHeight="1" x14ac:dyDescent="0.35"/>
    <row r="2041" ht="15" customHeight="1" x14ac:dyDescent="0.35"/>
    <row r="2042" ht="15" customHeight="1" x14ac:dyDescent="0.35"/>
    <row r="2043" ht="15" customHeight="1" x14ac:dyDescent="0.35"/>
    <row r="2044" ht="15" customHeight="1" x14ac:dyDescent="0.35"/>
    <row r="2045" ht="15" customHeight="1" x14ac:dyDescent="0.35"/>
    <row r="2046" ht="15" customHeight="1" x14ac:dyDescent="0.35"/>
    <row r="2047" ht="15" customHeight="1" x14ac:dyDescent="0.35"/>
    <row r="2048" ht="15" customHeight="1" x14ac:dyDescent="0.35"/>
    <row r="2049" ht="15" customHeight="1" x14ac:dyDescent="0.35"/>
    <row r="2050" ht="15" customHeight="1" x14ac:dyDescent="0.35"/>
    <row r="2051" ht="15" customHeight="1" x14ac:dyDescent="0.35"/>
    <row r="2052" ht="15" customHeight="1" x14ac:dyDescent="0.35"/>
    <row r="2053" ht="15" customHeight="1" x14ac:dyDescent="0.35"/>
    <row r="2054" ht="15" customHeight="1" x14ac:dyDescent="0.35"/>
    <row r="2055" ht="15" customHeight="1" x14ac:dyDescent="0.35"/>
    <row r="2056" ht="15" customHeight="1" x14ac:dyDescent="0.35"/>
    <row r="2057" ht="15" customHeight="1" x14ac:dyDescent="0.35"/>
    <row r="2058" ht="15" customHeight="1" x14ac:dyDescent="0.35"/>
    <row r="2059" ht="15" customHeight="1" x14ac:dyDescent="0.35"/>
    <row r="2060" ht="15" customHeight="1" x14ac:dyDescent="0.35"/>
    <row r="2061" ht="15" customHeight="1" x14ac:dyDescent="0.35"/>
    <row r="2062" ht="15" customHeight="1" x14ac:dyDescent="0.35"/>
    <row r="2063" ht="15" customHeight="1" x14ac:dyDescent="0.35"/>
    <row r="2064" ht="15" customHeight="1" x14ac:dyDescent="0.35"/>
    <row r="2065" ht="15" customHeight="1" x14ac:dyDescent="0.35"/>
    <row r="2066" ht="15" customHeight="1" x14ac:dyDescent="0.35"/>
    <row r="2067" ht="15" customHeight="1" x14ac:dyDescent="0.35"/>
    <row r="2068" ht="15" customHeight="1" x14ac:dyDescent="0.35"/>
    <row r="2069" ht="15" customHeight="1" x14ac:dyDescent="0.35"/>
    <row r="2070" ht="15" customHeight="1" x14ac:dyDescent="0.35"/>
    <row r="2071" ht="15" customHeight="1" x14ac:dyDescent="0.35"/>
    <row r="2072" ht="15" customHeight="1" x14ac:dyDescent="0.35"/>
    <row r="2073" ht="15" customHeight="1" x14ac:dyDescent="0.35"/>
    <row r="2074" ht="15" customHeight="1" x14ac:dyDescent="0.35"/>
    <row r="2075" ht="15" customHeight="1" x14ac:dyDescent="0.35"/>
    <row r="2076" ht="15" customHeight="1" x14ac:dyDescent="0.35"/>
    <row r="2077" ht="15" customHeight="1" x14ac:dyDescent="0.35"/>
    <row r="2078" ht="15" customHeight="1" x14ac:dyDescent="0.35"/>
    <row r="2079" ht="15" customHeight="1" x14ac:dyDescent="0.35"/>
    <row r="2080" ht="15" customHeight="1" x14ac:dyDescent="0.35"/>
    <row r="2081" ht="15" customHeight="1" x14ac:dyDescent="0.35"/>
    <row r="2082" ht="15" customHeight="1" x14ac:dyDescent="0.35"/>
    <row r="2083" ht="15" customHeight="1" x14ac:dyDescent="0.35"/>
    <row r="2084" ht="15" customHeight="1" x14ac:dyDescent="0.35"/>
    <row r="2085" ht="15" customHeight="1" x14ac:dyDescent="0.35"/>
    <row r="2086" ht="15" customHeight="1" x14ac:dyDescent="0.35"/>
    <row r="2087" ht="15" customHeight="1" x14ac:dyDescent="0.35"/>
    <row r="2088" ht="15" customHeight="1" x14ac:dyDescent="0.35"/>
    <row r="2089" ht="15" customHeight="1" x14ac:dyDescent="0.35"/>
    <row r="2090" ht="15" customHeight="1" x14ac:dyDescent="0.35"/>
    <row r="2091" ht="15" customHeight="1" x14ac:dyDescent="0.35"/>
    <row r="2092" ht="15" customHeight="1" x14ac:dyDescent="0.35"/>
    <row r="2093" ht="15" customHeight="1" x14ac:dyDescent="0.35"/>
    <row r="2094" ht="15" customHeight="1" x14ac:dyDescent="0.35"/>
    <row r="2095" ht="15" customHeight="1" x14ac:dyDescent="0.35"/>
    <row r="2096" ht="15" customHeight="1" x14ac:dyDescent="0.35"/>
    <row r="2097" ht="15" customHeight="1" x14ac:dyDescent="0.35"/>
    <row r="2098" ht="15" customHeight="1" x14ac:dyDescent="0.35"/>
    <row r="2099" ht="15" customHeight="1" x14ac:dyDescent="0.35"/>
    <row r="2100" ht="15" customHeight="1" x14ac:dyDescent="0.35"/>
    <row r="2101" ht="15" customHeight="1" x14ac:dyDescent="0.35"/>
    <row r="2102" ht="15" customHeight="1" x14ac:dyDescent="0.35"/>
    <row r="2103" ht="15" customHeight="1" x14ac:dyDescent="0.35"/>
    <row r="2104" ht="15" customHeight="1" x14ac:dyDescent="0.35"/>
    <row r="2105" ht="15" customHeight="1" x14ac:dyDescent="0.35"/>
    <row r="2106" ht="15" customHeight="1" x14ac:dyDescent="0.35"/>
    <row r="2107" ht="15" customHeight="1" x14ac:dyDescent="0.35"/>
    <row r="2108" ht="15" customHeight="1" x14ac:dyDescent="0.35"/>
    <row r="2109" ht="15" customHeight="1" x14ac:dyDescent="0.35"/>
    <row r="2110" ht="15" customHeight="1" x14ac:dyDescent="0.35"/>
    <row r="2111" ht="15" customHeight="1" x14ac:dyDescent="0.35"/>
    <row r="2112" ht="15" customHeight="1" x14ac:dyDescent="0.35"/>
    <row r="2113" ht="15" customHeight="1" x14ac:dyDescent="0.35"/>
    <row r="2114" ht="15" customHeight="1" x14ac:dyDescent="0.35"/>
    <row r="2115" ht="15" customHeight="1" x14ac:dyDescent="0.35"/>
    <row r="2116" ht="15" customHeight="1" x14ac:dyDescent="0.35"/>
    <row r="2117" ht="15" customHeight="1" x14ac:dyDescent="0.35"/>
    <row r="2118" ht="15" customHeight="1" x14ac:dyDescent="0.35"/>
    <row r="2119" ht="15" customHeight="1" x14ac:dyDescent="0.35"/>
    <row r="2120" ht="15" customHeight="1" x14ac:dyDescent="0.35"/>
    <row r="2121" ht="15" customHeight="1" x14ac:dyDescent="0.35"/>
    <row r="2122" ht="15" customHeight="1" x14ac:dyDescent="0.35"/>
    <row r="2123" ht="15" customHeight="1" x14ac:dyDescent="0.35"/>
    <row r="2124" ht="15" customHeight="1" x14ac:dyDescent="0.35"/>
    <row r="2125" ht="15" customHeight="1" x14ac:dyDescent="0.35"/>
    <row r="2126" ht="15" customHeight="1" x14ac:dyDescent="0.35"/>
    <row r="2127" ht="15" customHeight="1" x14ac:dyDescent="0.35"/>
    <row r="2128" ht="15" customHeight="1" x14ac:dyDescent="0.35"/>
    <row r="2129" ht="15" customHeight="1" x14ac:dyDescent="0.35"/>
    <row r="2130" ht="15" customHeight="1" x14ac:dyDescent="0.35"/>
    <row r="2131" ht="15" customHeight="1" x14ac:dyDescent="0.35"/>
    <row r="2132" ht="15" customHeight="1" x14ac:dyDescent="0.35"/>
    <row r="2133" ht="15" customHeight="1" x14ac:dyDescent="0.35"/>
    <row r="2134" ht="15" customHeight="1" x14ac:dyDescent="0.35"/>
    <row r="2135" ht="15" customHeight="1" x14ac:dyDescent="0.35"/>
    <row r="2136" ht="15" customHeight="1" x14ac:dyDescent="0.35"/>
    <row r="2137" ht="15" customHeight="1" x14ac:dyDescent="0.35"/>
    <row r="2138" ht="15" customHeight="1" x14ac:dyDescent="0.35"/>
    <row r="2139" ht="15" customHeight="1" x14ac:dyDescent="0.35"/>
    <row r="2140" ht="15" customHeight="1" x14ac:dyDescent="0.35"/>
    <row r="2141" ht="15" customHeight="1" x14ac:dyDescent="0.35"/>
    <row r="2142" ht="15" customHeight="1" x14ac:dyDescent="0.35"/>
    <row r="2143" ht="15" customHeight="1" x14ac:dyDescent="0.35"/>
    <row r="2144" ht="15" customHeight="1" x14ac:dyDescent="0.35"/>
    <row r="2145" ht="15" customHeight="1" x14ac:dyDescent="0.35"/>
    <row r="2146" ht="15" customHeight="1" x14ac:dyDescent="0.35"/>
    <row r="2147" ht="15" customHeight="1" x14ac:dyDescent="0.35"/>
    <row r="2148" ht="15" customHeight="1" x14ac:dyDescent="0.35"/>
    <row r="2149" ht="15" customHeight="1" x14ac:dyDescent="0.35"/>
    <row r="2150" ht="15" customHeight="1" x14ac:dyDescent="0.35"/>
    <row r="2151" ht="15" customHeight="1" x14ac:dyDescent="0.35"/>
    <row r="2152" ht="15" customHeight="1" x14ac:dyDescent="0.35"/>
    <row r="2153" ht="15" customHeight="1" x14ac:dyDescent="0.35"/>
    <row r="2154" ht="15" customHeight="1" x14ac:dyDescent="0.35"/>
    <row r="2155" ht="15" customHeight="1" x14ac:dyDescent="0.35"/>
    <row r="2156" ht="15" customHeight="1" x14ac:dyDescent="0.35"/>
    <row r="2157" ht="15" customHeight="1" x14ac:dyDescent="0.35"/>
    <row r="2158" ht="15" customHeight="1" x14ac:dyDescent="0.35"/>
    <row r="2159" ht="15" customHeight="1" x14ac:dyDescent="0.35"/>
    <row r="2160" ht="15" customHeight="1" x14ac:dyDescent="0.35"/>
    <row r="2161" ht="15" customHeight="1" x14ac:dyDescent="0.35"/>
    <row r="2162" ht="15" customHeight="1" x14ac:dyDescent="0.35"/>
    <row r="2163" ht="15" customHeight="1" x14ac:dyDescent="0.35"/>
    <row r="2164" ht="15" customHeight="1" x14ac:dyDescent="0.35"/>
    <row r="2165" ht="15" customHeight="1" x14ac:dyDescent="0.35"/>
    <row r="2166" ht="15" customHeight="1" x14ac:dyDescent="0.35"/>
    <row r="2167" ht="15" customHeight="1" x14ac:dyDescent="0.35"/>
    <row r="2168" ht="15" customHeight="1" x14ac:dyDescent="0.35"/>
    <row r="2169" ht="15" customHeight="1" x14ac:dyDescent="0.35"/>
    <row r="2170" ht="15" customHeight="1" x14ac:dyDescent="0.35"/>
    <row r="2171" ht="15" customHeight="1" x14ac:dyDescent="0.35"/>
    <row r="2172" ht="15" customHeight="1" x14ac:dyDescent="0.35"/>
    <row r="2173" ht="15" customHeight="1" x14ac:dyDescent="0.35"/>
    <row r="2174" ht="15" customHeight="1" x14ac:dyDescent="0.35"/>
    <row r="2175" ht="15" customHeight="1" x14ac:dyDescent="0.35"/>
    <row r="2176" ht="15" customHeight="1" x14ac:dyDescent="0.35"/>
    <row r="2177" ht="15" customHeight="1" x14ac:dyDescent="0.35"/>
    <row r="2178" ht="15" customHeight="1" x14ac:dyDescent="0.35"/>
    <row r="2179" ht="15" customHeight="1" x14ac:dyDescent="0.35"/>
    <row r="2180" ht="15" customHeight="1" x14ac:dyDescent="0.35"/>
    <row r="2181" ht="15" customHeight="1" x14ac:dyDescent="0.35"/>
    <row r="2182" ht="15" customHeight="1" x14ac:dyDescent="0.35"/>
    <row r="2183" ht="15" customHeight="1" x14ac:dyDescent="0.35"/>
    <row r="2184" ht="15" customHeight="1" x14ac:dyDescent="0.35"/>
    <row r="2185" ht="15" customHeight="1" x14ac:dyDescent="0.35"/>
    <row r="2186" ht="15" customHeight="1" x14ac:dyDescent="0.35"/>
    <row r="2187" ht="15" customHeight="1" x14ac:dyDescent="0.35"/>
    <row r="2188" ht="15" customHeight="1" x14ac:dyDescent="0.35"/>
    <row r="2189" ht="15" customHeight="1" x14ac:dyDescent="0.35"/>
    <row r="2190" ht="15" customHeight="1" x14ac:dyDescent="0.35"/>
    <row r="2191" ht="15" customHeight="1" x14ac:dyDescent="0.35"/>
    <row r="2192" ht="15" customHeight="1" x14ac:dyDescent="0.35"/>
    <row r="2193" ht="15" customHeight="1" x14ac:dyDescent="0.35"/>
    <row r="2194" ht="15" customHeight="1" x14ac:dyDescent="0.35"/>
    <row r="2195" ht="15" customHeight="1" x14ac:dyDescent="0.35"/>
    <row r="2196" ht="15" customHeight="1" x14ac:dyDescent="0.35"/>
    <row r="2197" ht="15" customHeight="1" x14ac:dyDescent="0.35"/>
    <row r="2198" ht="15" customHeight="1" x14ac:dyDescent="0.35"/>
    <row r="2199" ht="15" customHeight="1" x14ac:dyDescent="0.35"/>
    <row r="2200" ht="15" customHeight="1" x14ac:dyDescent="0.35"/>
    <row r="2201" ht="15" customHeight="1" x14ac:dyDescent="0.35"/>
    <row r="2202" ht="15" customHeight="1" x14ac:dyDescent="0.35"/>
    <row r="2203" ht="15" customHeight="1" x14ac:dyDescent="0.35"/>
    <row r="2204" ht="15" customHeight="1" x14ac:dyDescent="0.35"/>
    <row r="2205" ht="15" customHeight="1" x14ac:dyDescent="0.35"/>
    <row r="2206" ht="15" customHeight="1" x14ac:dyDescent="0.35"/>
    <row r="2207" ht="15" customHeight="1" x14ac:dyDescent="0.35"/>
    <row r="2208" ht="15" customHeight="1" x14ac:dyDescent="0.35"/>
    <row r="2209" ht="15" customHeight="1" x14ac:dyDescent="0.35"/>
    <row r="2210" ht="15" customHeight="1" x14ac:dyDescent="0.35"/>
    <row r="2211" ht="15" customHeight="1" x14ac:dyDescent="0.35"/>
    <row r="2212" ht="15" customHeight="1" x14ac:dyDescent="0.35"/>
    <row r="2213" ht="15" customHeight="1" x14ac:dyDescent="0.35"/>
    <row r="2214" ht="15" customHeight="1" x14ac:dyDescent="0.35"/>
    <row r="2215" ht="15" customHeight="1" x14ac:dyDescent="0.35"/>
    <row r="2216" ht="15" customHeight="1" x14ac:dyDescent="0.35"/>
    <row r="2217" ht="15" customHeight="1" x14ac:dyDescent="0.35"/>
    <row r="2218" ht="15" customHeight="1" x14ac:dyDescent="0.35"/>
    <row r="2219" ht="15" customHeight="1" x14ac:dyDescent="0.35"/>
    <row r="2220" ht="15" customHeight="1" x14ac:dyDescent="0.35"/>
    <row r="2221" ht="15" customHeight="1" x14ac:dyDescent="0.35"/>
    <row r="2222" ht="15" customHeight="1" x14ac:dyDescent="0.35"/>
    <row r="2223" ht="15" customHeight="1" x14ac:dyDescent="0.35"/>
    <row r="2224" ht="15" customHeight="1" x14ac:dyDescent="0.35"/>
    <row r="2225" ht="15" customHeight="1" x14ac:dyDescent="0.35"/>
    <row r="2226" ht="15" customHeight="1" x14ac:dyDescent="0.35"/>
    <row r="2227" ht="15" customHeight="1" x14ac:dyDescent="0.35"/>
    <row r="2228" ht="15" customHeight="1" x14ac:dyDescent="0.35"/>
    <row r="2229" ht="15" customHeight="1" x14ac:dyDescent="0.35"/>
    <row r="2230" ht="15" customHeight="1" x14ac:dyDescent="0.35"/>
    <row r="2231" ht="15" customHeight="1" x14ac:dyDescent="0.35"/>
    <row r="2232" ht="15" customHeight="1" x14ac:dyDescent="0.35"/>
    <row r="2233" ht="15" customHeight="1" x14ac:dyDescent="0.35"/>
    <row r="2234" ht="15" customHeight="1" x14ac:dyDescent="0.35"/>
    <row r="2235" ht="15" customHeight="1" x14ac:dyDescent="0.35"/>
    <row r="2236" ht="15" customHeight="1" x14ac:dyDescent="0.35"/>
    <row r="2237" ht="15" customHeight="1" x14ac:dyDescent="0.35"/>
    <row r="2238" ht="15" customHeight="1" x14ac:dyDescent="0.35"/>
    <row r="2239" ht="15" customHeight="1" x14ac:dyDescent="0.35"/>
    <row r="2240" ht="15" customHeight="1" x14ac:dyDescent="0.35"/>
    <row r="2241" ht="15" customHeight="1" x14ac:dyDescent="0.35"/>
    <row r="2242" ht="15" customHeight="1" x14ac:dyDescent="0.35"/>
    <row r="2243" ht="15" customHeight="1" x14ac:dyDescent="0.35"/>
    <row r="2244" ht="15" customHeight="1" x14ac:dyDescent="0.35"/>
    <row r="2245" ht="15" customHeight="1" x14ac:dyDescent="0.35"/>
    <row r="2246" ht="15" customHeight="1" x14ac:dyDescent="0.35"/>
    <row r="2247" ht="15" customHeight="1" x14ac:dyDescent="0.35"/>
    <row r="2248" ht="15" customHeight="1" x14ac:dyDescent="0.35"/>
    <row r="2249" ht="15" customHeight="1" x14ac:dyDescent="0.35"/>
    <row r="2250" ht="15" customHeight="1" x14ac:dyDescent="0.35"/>
    <row r="2251" ht="15" customHeight="1" x14ac:dyDescent="0.35"/>
    <row r="2252" ht="15" customHeight="1" x14ac:dyDescent="0.35"/>
    <row r="2253" ht="15" customHeight="1" x14ac:dyDescent="0.35"/>
    <row r="2254" ht="15" customHeight="1" x14ac:dyDescent="0.35"/>
    <row r="2255" ht="15" customHeight="1" x14ac:dyDescent="0.35"/>
    <row r="2256" ht="15" customHeight="1" x14ac:dyDescent="0.35"/>
    <row r="2257" ht="15" customHeight="1" x14ac:dyDescent="0.35"/>
    <row r="2258" ht="15" customHeight="1" x14ac:dyDescent="0.35"/>
    <row r="2259" ht="15" customHeight="1" x14ac:dyDescent="0.35"/>
    <row r="2260" ht="15" customHeight="1" x14ac:dyDescent="0.35"/>
    <row r="2261" ht="15" customHeight="1" x14ac:dyDescent="0.35"/>
    <row r="2262" ht="15" customHeight="1" x14ac:dyDescent="0.35"/>
    <row r="2263" ht="15" customHeight="1" x14ac:dyDescent="0.35"/>
    <row r="2264" ht="15" customHeight="1" x14ac:dyDescent="0.35"/>
    <row r="2265" ht="15" customHeight="1" x14ac:dyDescent="0.35"/>
    <row r="2266" ht="15" customHeight="1" x14ac:dyDescent="0.35"/>
    <row r="2267" ht="15" customHeight="1" x14ac:dyDescent="0.35"/>
    <row r="2268" ht="15" customHeight="1" x14ac:dyDescent="0.35"/>
    <row r="2269" ht="15" customHeight="1" x14ac:dyDescent="0.35"/>
    <row r="2270" ht="15" customHeight="1" x14ac:dyDescent="0.35"/>
    <row r="2271" ht="15" customHeight="1" x14ac:dyDescent="0.35"/>
    <row r="2272" ht="15" customHeight="1" x14ac:dyDescent="0.35"/>
    <row r="2273" ht="15" customHeight="1" x14ac:dyDescent="0.35"/>
    <row r="2274" ht="15" customHeight="1" x14ac:dyDescent="0.35"/>
    <row r="2275" ht="15" customHeight="1" x14ac:dyDescent="0.35"/>
    <row r="2276" ht="15" customHeight="1" x14ac:dyDescent="0.35"/>
    <row r="2277" ht="15" customHeight="1" x14ac:dyDescent="0.35"/>
    <row r="2278" ht="15" customHeight="1" x14ac:dyDescent="0.35"/>
    <row r="2279" ht="15" customHeight="1" x14ac:dyDescent="0.35"/>
    <row r="2280" ht="15" customHeight="1" x14ac:dyDescent="0.35"/>
    <row r="2281" ht="15" customHeight="1" x14ac:dyDescent="0.35"/>
    <row r="2282" ht="15" customHeight="1" x14ac:dyDescent="0.35"/>
    <row r="2283" ht="15" customHeight="1" x14ac:dyDescent="0.35"/>
    <row r="2284" ht="15" customHeight="1" x14ac:dyDescent="0.35"/>
    <row r="2285" ht="15" customHeight="1" x14ac:dyDescent="0.35"/>
    <row r="2286" ht="15" customHeight="1" x14ac:dyDescent="0.35"/>
    <row r="2287" ht="15" customHeight="1" x14ac:dyDescent="0.35"/>
    <row r="2288" ht="15" customHeight="1" x14ac:dyDescent="0.35"/>
    <row r="2289" ht="15" customHeight="1" x14ac:dyDescent="0.35"/>
    <row r="2290" ht="15" customHeight="1" x14ac:dyDescent="0.35"/>
    <row r="2291" ht="15" customHeight="1" x14ac:dyDescent="0.35"/>
    <row r="2292" ht="15" customHeight="1" x14ac:dyDescent="0.35"/>
    <row r="2293" ht="15" customHeight="1" x14ac:dyDescent="0.35"/>
    <row r="2294" ht="15" customHeight="1" x14ac:dyDescent="0.35"/>
    <row r="2295" ht="15" customHeight="1" x14ac:dyDescent="0.35"/>
    <row r="2296" ht="15" customHeight="1" x14ac:dyDescent="0.35"/>
    <row r="2297" ht="15" customHeight="1" x14ac:dyDescent="0.35"/>
    <row r="2298" ht="15" customHeight="1" x14ac:dyDescent="0.35"/>
    <row r="2299" ht="15" customHeight="1" x14ac:dyDescent="0.35"/>
    <row r="2300" ht="15" customHeight="1" x14ac:dyDescent="0.35"/>
    <row r="2301" ht="15" customHeight="1" x14ac:dyDescent="0.35"/>
    <row r="2302" ht="15" customHeight="1" x14ac:dyDescent="0.35"/>
    <row r="2303" ht="15" customHeight="1" x14ac:dyDescent="0.35"/>
    <row r="2304" ht="15" customHeight="1" x14ac:dyDescent="0.35"/>
    <row r="2305" ht="15" customHeight="1" x14ac:dyDescent="0.35"/>
    <row r="2306" ht="15" customHeight="1" x14ac:dyDescent="0.35"/>
    <row r="2307" ht="15" customHeight="1" x14ac:dyDescent="0.35"/>
    <row r="2308" ht="15" customHeight="1" x14ac:dyDescent="0.35"/>
    <row r="2309" ht="15" customHeight="1" x14ac:dyDescent="0.35"/>
    <row r="2310" ht="15" customHeight="1" x14ac:dyDescent="0.35"/>
    <row r="2311" ht="15" customHeight="1" x14ac:dyDescent="0.35"/>
    <row r="2312" ht="15" customHeight="1" x14ac:dyDescent="0.35"/>
    <row r="2313" ht="15" customHeight="1" x14ac:dyDescent="0.35"/>
    <row r="2314" ht="15" customHeight="1" x14ac:dyDescent="0.35"/>
    <row r="2315" ht="15" customHeight="1" x14ac:dyDescent="0.35"/>
    <row r="2316" ht="15" customHeight="1" x14ac:dyDescent="0.35"/>
    <row r="2317" ht="15" customHeight="1" x14ac:dyDescent="0.35"/>
    <row r="2318" ht="15" customHeight="1" x14ac:dyDescent="0.35"/>
    <row r="2319" ht="15" customHeight="1" x14ac:dyDescent="0.35"/>
    <row r="2320" ht="15" customHeight="1" x14ac:dyDescent="0.35"/>
    <row r="2321" ht="15" customHeight="1" x14ac:dyDescent="0.35"/>
    <row r="2322" ht="15" customHeight="1" x14ac:dyDescent="0.35"/>
    <row r="2323" ht="15" customHeight="1" x14ac:dyDescent="0.35"/>
    <row r="2324" ht="15" customHeight="1" x14ac:dyDescent="0.35"/>
    <row r="2325" ht="15" customHeight="1" x14ac:dyDescent="0.35"/>
    <row r="2326" ht="15" customHeight="1" x14ac:dyDescent="0.35"/>
    <row r="2327" ht="15" customHeight="1" x14ac:dyDescent="0.35"/>
    <row r="2328" ht="15" customHeight="1" x14ac:dyDescent="0.35"/>
    <row r="2329" ht="15" customHeight="1" x14ac:dyDescent="0.35"/>
    <row r="2330" ht="15" customHeight="1" x14ac:dyDescent="0.35"/>
    <row r="2331" ht="15" customHeight="1" x14ac:dyDescent="0.35"/>
    <row r="2332" ht="15" customHeight="1" x14ac:dyDescent="0.35"/>
    <row r="2333" ht="15" customHeight="1" x14ac:dyDescent="0.35"/>
    <row r="2334" ht="15" customHeight="1" x14ac:dyDescent="0.35"/>
    <row r="2335" ht="15" customHeight="1" x14ac:dyDescent="0.35"/>
    <row r="2336" ht="15" customHeight="1" x14ac:dyDescent="0.35"/>
    <row r="2337" ht="15" customHeight="1" x14ac:dyDescent="0.35"/>
    <row r="2338" ht="15" customHeight="1" x14ac:dyDescent="0.35"/>
    <row r="2339" ht="15" customHeight="1" x14ac:dyDescent="0.35"/>
    <row r="2340" ht="15" customHeight="1" x14ac:dyDescent="0.35"/>
    <row r="2341" ht="15" customHeight="1" x14ac:dyDescent="0.35"/>
    <row r="2342" ht="15" customHeight="1" x14ac:dyDescent="0.35"/>
    <row r="2343" ht="15" customHeight="1" x14ac:dyDescent="0.35"/>
    <row r="2344" ht="15" customHeight="1" x14ac:dyDescent="0.35"/>
    <row r="2345" ht="15" customHeight="1" x14ac:dyDescent="0.35"/>
    <row r="2346" ht="15" customHeight="1" x14ac:dyDescent="0.35"/>
    <row r="2347" ht="15" customHeight="1" x14ac:dyDescent="0.35"/>
    <row r="2348" ht="15" customHeight="1" x14ac:dyDescent="0.35"/>
    <row r="2349" ht="15" customHeight="1" x14ac:dyDescent="0.35"/>
    <row r="2350" ht="15" customHeight="1" x14ac:dyDescent="0.35"/>
    <row r="2351" ht="15" customHeight="1" x14ac:dyDescent="0.35"/>
    <row r="2352" ht="15" customHeight="1" x14ac:dyDescent="0.35"/>
    <row r="2353" ht="15" customHeight="1" x14ac:dyDescent="0.35"/>
    <row r="2354" ht="15" customHeight="1" x14ac:dyDescent="0.35"/>
    <row r="2355" ht="15" customHeight="1" x14ac:dyDescent="0.35"/>
    <row r="2356" ht="15" customHeight="1" x14ac:dyDescent="0.35"/>
    <row r="2357" ht="15" customHeight="1" x14ac:dyDescent="0.35"/>
    <row r="2358" ht="15" customHeight="1" x14ac:dyDescent="0.35"/>
    <row r="2359" ht="15" customHeight="1" x14ac:dyDescent="0.35"/>
    <row r="2360" ht="15" customHeight="1" x14ac:dyDescent="0.35"/>
    <row r="2361" ht="15" customHeight="1" x14ac:dyDescent="0.35"/>
    <row r="2362" ht="15" customHeight="1" x14ac:dyDescent="0.35"/>
    <row r="2363" ht="15" customHeight="1" x14ac:dyDescent="0.35"/>
    <row r="2364" ht="15" customHeight="1" x14ac:dyDescent="0.35"/>
    <row r="2365" ht="15" customHeight="1" x14ac:dyDescent="0.35"/>
    <row r="2366" ht="15" customHeight="1" x14ac:dyDescent="0.35"/>
    <row r="2367" ht="15" customHeight="1" x14ac:dyDescent="0.35"/>
    <row r="2368" ht="15" customHeight="1" x14ac:dyDescent="0.35"/>
    <row r="2369" ht="15" customHeight="1" x14ac:dyDescent="0.35"/>
    <row r="2370" ht="15" customHeight="1" x14ac:dyDescent="0.35"/>
    <row r="2371" ht="15" customHeight="1" x14ac:dyDescent="0.35"/>
    <row r="2372" ht="15" customHeight="1" x14ac:dyDescent="0.35"/>
    <row r="2373" ht="15" customHeight="1" x14ac:dyDescent="0.35"/>
    <row r="2374" ht="15" customHeight="1" x14ac:dyDescent="0.35"/>
    <row r="2375" ht="15" customHeight="1" x14ac:dyDescent="0.35"/>
    <row r="2376" ht="15" customHeight="1" x14ac:dyDescent="0.35"/>
    <row r="2377" ht="15" customHeight="1" x14ac:dyDescent="0.35"/>
    <row r="2378" ht="15" customHeight="1" x14ac:dyDescent="0.35"/>
    <row r="2379" ht="15" customHeight="1" x14ac:dyDescent="0.35"/>
    <row r="2380" ht="15" customHeight="1" x14ac:dyDescent="0.35"/>
    <row r="2381" ht="15" customHeight="1" x14ac:dyDescent="0.35"/>
    <row r="2382" ht="15" customHeight="1" x14ac:dyDescent="0.35"/>
    <row r="2383" ht="15" customHeight="1" x14ac:dyDescent="0.35"/>
    <row r="2384" ht="15" customHeight="1" x14ac:dyDescent="0.35"/>
    <row r="2385" ht="15" customHeight="1" x14ac:dyDescent="0.35"/>
    <row r="2386" ht="15" customHeight="1" x14ac:dyDescent="0.35"/>
    <row r="2387" ht="15" customHeight="1" x14ac:dyDescent="0.35"/>
    <row r="2388" ht="15" customHeight="1" x14ac:dyDescent="0.35"/>
    <row r="2389" ht="15" customHeight="1" x14ac:dyDescent="0.35"/>
    <row r="2390" ht="15" customHeight="1" x14ac:dyDescent="0.35"/>
    <row r="2391" ht="15" customHeight="1" x14ac:dyDescent="0.35"/>
    <row r="2392" ht="15" customHeight="1" x14ac:dyDescent="0.35"/>
    <row r="2393" ht="15" customHeight="1" x14ac:dyDescent="0.35"/>
    <row r="2394" ht="15" customHeight="1" x14ac:dyDescent="0.35"/>
    <row r="2395" ht="15" customHeight="1" x14ac:dyDescent="0.35"/>
    <row r="2396" ht="15" customHeight="1" x14ac:dyDescent="0.35"/>
    <row r="2397" ht="15" customHeight="1" x14ac:dyDescent="0.35"/>
    <row r="2398" ht="15" customHeight="1" x14ac:dyDescent="0.35"/>
    <row r="2399" ht="15" customHeight="1" x14ac:dyDescent="0.35"/>
    <row r="2400" ht="15" customHeight="1" x14ac:dyDescent="0.35"/>
    <row r="2401" ht="15" customHeight="1" x14ac:dyDescent="0.35"/>
    <row r="2402" ht="15" customHeight="1" x14ac:dyDescent="0.35"/>
    <row r="2403" ht="15" customHeight="1" x14ac:dyDescent="0.35"/>
    <row r="2404" ht="15" customHeight="1" x14ac:dyDescent="0.35"/>
    <row r="2405" ht="15" customHeight="1" x14ac:dyDescent="0.35"/>
    <row r="2406" ht="15" customHeight="1" x14ac:dyDescent="0.35"/>
    <row r="2407" ht="15" customHeight="1" x14ac:dyDescent="0.35"/>
    <row r="2408" ht="15" customHeight="1" x14ac:dyDescent="0.35"/>
    <row r="2409" ht="15" customHeight="1" x14ac:dyDescent="0.35"/>
    <row r="2410" ht="15" customHeight="1" x14ac:dyDescent="0.35"/>
    <row r="2411" ht="15" customHeight="1" x14ac:dyDescent="0.35"/>
    <row r="2412" ht="15" customHeight="1" x14ac:dyDescent="0.35"/>
    <row r="2413" ht="15" customHeight="1" x14ac:dyDescent="0.35"/>
    <row r="2414" ht="15" customHeight="1" x14ac:dyDescent="0.35"/>
    <row r="2415" ht="15" customHeight="1" x14ac:dyDescent="0.35"/>
    <row r="2416" ht="15" customHeight="1" x14ac:dyDescent="0.35"/>
    <row r="2417" ht="15" customHeight="1" x14ac:dyDescent="0.35"/>
    <row r="2418" ht="15" customHeight="1" x14ac:dyDescent="0.35"/>
    <row r="2419" ht="15" customHeight="1" x14ac:dyDescent="0.35"/>
    <row r="2420" ht="15" customHeight="1" x14ac:dyDescent="0.35"/>
    <row r="2421" ht="15" customHeight="1" x14ac:dyDescent="0.35"/>
    <row r="2422" ht="15" customHeight="1" x14ac:dyDescent="0.35"/>
    <row r="2423" ht="15" customHeight="1" x14ac:dyDescent="0.35"/>
    <row r="2424" ht="15" customHeight="1" x14ac:dyDescent="0.35"/>
    <row r="2425" ht="15" customHeight="1" x14ac:dyDescent="0.35"/>
    <row r="2426" ht="15" customHeight="1" x14ac:dyDescent="0.35"/>
    <row r="2427" ht="15" customHeight="1" x14ac:dyDescent="0.35"/>
    <row r="2428" ht="15" customHeight="1" x14ac:dyDescent="0.35"/>
    <row r="2429" ht="15" customHeight="1" x14ac:dyDescent="0.35"/>
    <row r="2430" ht="15" customHeight="1" x14ac:dyDescent="0.35"/>
    <row r="2431" ht="15" customHeight="1" x14ac:dyDescent="0.35"/>
    <row r="2432" ht="15" customHeight="1" x14ac:dyDescent="0.35"/>
    <row r="2433" ht="15" customHeight="1" x14ac:dyDescent="0.35"/>
    <row r="2434" ht="15" customHeight="1" x14ac:dyDescent="0.35"/>
    <row r="2435" ht="15" customHeight="1" x14ac:dyDescent="0.35"/>
    <row r="2436" ht="15" customHeight="1" x14ac:dyDescent="0.35"/>
    <row r="2437" ht="15" customHeight="1" x14ac:dyDescent="0.35"/>
    <row r="2438" ht="15" customHeight="1" x14ac:dyDescent="0.35"/>
    <row r="2439" ht="15" customHeight="1" x14ac:dyDescent="0.35"/>
    <row r="2440" ht="15" customHeight="1" x14ac:dyDescent="0.35"/>
    <row r="2441" ht="15" customHeight="1" x14ac:dyDescent="0.35"/>
    <row r="2442" ht="15" customHeight="1" x14ac:dyDescent="0.35"/>
    <row r="2443" ht="15" customHeight="1" x14ac:dyDescent="0.35"/>
    <row r="2444" ht="15" customHeight="1" x14ac:dyDescent="0.35"/>
    <row r="2445" ht="15" customHeight="1" x14ac:dyDescent="0.35"/>
    <row r="2446" ht="15" customHeight="1" x14ac:dyDescent="0.35"/>
    <row r="2447" ht="15" customHeight="1" x14ac:dyDescent="0.35"/>
    <row r="2448" ht="15" customHeight="1" x14ac:dyDescent="0.35"/>
    <row r="2449" ht="15" customHeight="1" x14ac:dyDescent="0.35"/>
    <row r="2450" ht="15" customHeight="1" x14ac:dyDescent="0.35"/>
    <row r="2451" ht="15" customHeight="1" x14ac:dyDescent="0.35"/>
    <row r="2452" ht="15" customHeight="1" x14ac:dyDescent="0.35"/>
    <row r="2453" ht="15" customHeight="1" x14ac:dyDescent="0.35"/>
    <row r="2454" ht="15" customHeight="1" x14ac:dyDescent="0.35"/>
    <row r="2455" ht="15" customHeight="1" x14ac:dyDescent="0.35"/>
    <row r="2456" ht="15" customHeight="1" x14ac:dyDescent="0.35"/>
    <row r="2457" ht="15" customHeight="1" x14ac:dyDescent="0.35"/>
    <row r="2458" ht="15" customHeight="1" x14ac:dyDescent="0.35"/>
    <row r="2459" ht="15" customHeight="1" x14ac:dyDescent="0.35"/>
    <row r="2460" ht="15" customHeight="1" x14ac:dyDescent="0.35"/>
    <row r="2461" ht="15" customHeight="1" x14ac:dyDescent="0.35"/>
    <row r="2462" ht="15" customHeight="1" x14ac:dyDescent="0.35"/>
    <row r="2463" ht="15" customHeight="1" x14ac:dyDescent="0.35"/>
    <row r="2464" ht="15" customHeight="1" x14ac:dyDescent="0.35"/>
    <row r="2465" ht="15" customHeight="1" x14ac:dyDescent="0.35"/>
    <row r="2466" ht="15" customHeight="1" x14ac:dyDescent="0.35"/>
    <row r="2467" ht="15" customHeight="1" x14ac:dyDescent="0.35"/>
    <row r="2468" ht="15" customHeight="1" x14ac:dyDescent="0.35"/>
    <row r="2469" ht="15" customHeight="1" x14ac:dyDescent="0.35"/>
    <row r="2470" ht="15" customHeight="1" x14ac:dyDescent="0.35"/>
    <row r="2471" ht="15" customHeight="1" x14ac:dyDescent="0.35"/>
    <row r="2472" ht="15" customHeight="1" x14ac:dyDescent="0.35"/>
    <row r="2473" ht="15" customHeight="1" x14ac:dyDescent="0.35"/>
    <row r="2474" ht="15" customHeight="1" x14ac:dyDescent="0.35"/>
    <row r="2475" ht="15" customHeight="1" x14ac:dyDescent="0.35"/>
    <row r="2476" ht="15" customHeight="1" x14ac:dyDescent="0.35"/>
    <row r="2477" ht="15" customHeight="1" x14ac:dyDescent="0.35"/>
    <row r="2478" ht="15" customHeight="1" x14ac:dyDescent="0.35"/>
    <row r="2479" ht="15" customHeight="1" x14ac:dyDescent="0.35"/>
    <row r="2480" ht="15" customHeight="1" x14ac:dyDescent="0.35"/>
    <row r="2481" ht="15" customHeight="1" x14ac:dyDescent="0.35"/>
    <row r="2482" ht="15" customHeight="1" x14ac:dyDescent="0.35"/>
    <row r="2483" ht="15" customHeight="1" x14ac:dyDescent="0.35"/>
    <row r="2484" ht="15" customHeight="1" x14ac:dyDescent="0.35"/>
    <row r="2485" ht="15" customHeight="1" x14ac:dyDescent="0.35"/>
    <row r="2486" ht="15" customHeight="1" x14ac:dyDescent="0.35"/>
    <row r="2487" ht="15" customHeight="1" x14ac:dyDescent="0.35"/>
    <row r="2488" ht="15" customHeight="1" x14ac:dyDescent="0.35"/>
    <row r="2489" ht="15" customHeight="1" x14ac:dyDescent="0.35"/>
    <row r="2490" ht="15" customHeight="1" x14ac:dyDescent="0.35"/>
    <row r="2491" ht="15" customHeight="1" x14ac:dyDescent="0.35"/>
    <row r="2492" ht="15" customHeight="1" x14ac:dyDescent="0.35"/>
    <row r="2493" ht="15" customHeight="1" x14ac:dyDescent="0.35"/>
    <row r="2494" ht="15" customHeight="1" x14ac:dyDescent="0.35"/>
    <row r="2495" ht="15" customHeight="1" x14ac:dyDescent="0.35"/>
    <row r="2496" ht="15" customHeight="1" x14ac:dyDescent="0.35"/>
    <row r="2497" ht="15" customHeight="1" x14ac:dyDescent="0.35"/>
    <row r="2498" ht="15" customHeight="1" x14ac:dyDescent="0.35"/>
    <row r="2499" ht="15" customHeight="1" x14ac:dyDescent="0.35"/>
    <row r="2500" ht="15" customHeight="1" x14ac:dyDescent="0.35"/>
    <row r="2501" ht="15" customHeight="1" x14ac:dyDescent="0.35"/>
    <row r="2502" ht="15" customHeight="1" x14ac:dyDescent="0.35"/>
    <row r="2503" ht="15" customHeight="1" x14ac:dyDescent="0.35"/>
    <row r="2504" ht="15" customHeight="1" x14ac:dyDescent="0.35"/>
    <row r="2505" ht="15" customHeight="1" x14ac:dyDescent="0.35"/>
    <row r="2506" ht="15" customHeight="1" x14ac:dyDescent="0.35"/>
    <row r="2507" ht="15" customHeight="1" x14ac:dyDescent="0.35"/>
    <row r="2508" ht="15" customHeight="1" x14ac:dyDescent="0.35"/>
    <row r="2509" ht="15" customHeight="1" x14ac:dyDescent="0.35"/>
    <row r="2510" ht="15" customHeight="1" x14ac:dyDescent="0.35"/>
    <row r="2511" ht="15" customHeight="1" x14ac:dyDescent="0.35"/>
    <row r="2512" ht="15" customHeight="1" x14ac:dyDescent="0.35"/>
    <row r="2513" ht="15" customHeight="1" x14ac:dyDescent="0.35"/>
    <row r="2514" ht="15" customHeight="1" x14ac:dyDescent="0.35"/>
    <row r="2515" ht="15" customHeight="1" x14ac:dyDescent="0.35"/>
    <row r="2516" ht="15" customHeight="1" x14ac:dyDescent="0.35"/>
    <row r="2517" ht="15" customHeight="1" x14ac:dyDescent="0.35"/>
    <row r="2518" ht="15" customHeight="1" x14ac:dyDescent="0.35"/>
    <row r="2519" ht="15" customHeight="1" x14ac:dyDescent="0.35"/>
    <row r="2520" ht="15" customHeight="1" x14ac:dyDescent="0.35"/>
    <row r="2521" ht="15" customHeight="1" x14ac:dyDescent="0.35"/>
    <row r="2522" ht="15" customHeight="1" x14ac:dyDescent="0.35"/>
    <row r="2523" ht="15" customHeight="1" x14ac:dyDescent="0.35"/>
    <row r="2524" ht="15" customHeight="1" x14ac:dyDescent="0.35"/>
    <row r="2525" ht="15" customHeight="1" x14ac:dyDescent="0.35"/>
    <row r="2526" ht="15" customHeight="1" x14ac:dyDescent="0.35"/>
    <row r="2527" ht="15" customHeight="1" x14ac:dyDescent="0.35"/>
    <row r="2528" ht="15" customHeight="1" x14ac:dyDescent="0.35"/>
    <row r="2529" ht="15" customHeight="1" x14ac:dyDescent="0.35"/>
    <row r="2530" ht="15" customHeight="1" x14ac:dyDescent="0.35"/>
    <row r="2531" ht="15" customHeight="1" x14ac:dyDescent="0.35"/>
    <row r="2532" ht="15" customHeight="1" x14ac:dyDescent="0.35"/>
    <row r="2533" ht="15" customHeight="1" x14ac:dyDescent="0.35"/>
    <row r="2534" ht="15" customHeight="1" x14ac:dyDescent="0.35"/>
    <row r="2535" ht="15" customHeight="1" x14ac:dyDescent="0.35"/>
    <row r="2536" ht="15" customHeight="1" x14ac:dyDescent="0.35"/>
    <row r="2537" ht="15" customHeight="1" x14ac:dyDescent="0.35"/>
    <row r="2538" ht="15" customHeight="1" x14ac:dyDescent="0.35"/>
    <row r="2539" ht="15" customHeight="1" x14ac:dyDescent="0.35"/>
    <row r="2540" ht="15" customHeight="1" x14ac:dyDescent="0.35"/>
    <row r="2541" ht="15" customHeight="1" x14ac:dyDescent="0.35"/>
    <row r="2542" ht="15" customHeight="1" x14ac:dyDescent="0.35"/>
    <row r="2543" ht="15" customHeight="1" x14ac:dyDescent="0.35"/>
    <row r="2544" ht="15" customHeight="1" x14ac:dyDescent="0.35"/>
    <row r="2545" ht="15" customHeight="1" x14ac:dyDescent="0.35"/>
    <row r="2546" ht="15" customHeight="1" x14ac:dyDescent="0.35"/>
    <row r="2547" ht="15" customHeight="1" x14ac:dyDescent="0.35"/>
    <row r="2548" ht="15" customHeight="1" x14ac:dyDescent="0.35"/>
    <row r="2549" ht="15" customHeight="1" x14ac:dyDescent="0.35"/>
    <row r="2550" ht="15" customHeight="1" x14ac:dyDescent="0.35"/>
    <row r="2551" ht="15" customHeight="1" x14ac:dyDescent="0.35"/>
    <row r="2552" ht="15" customHeight="1" x14ac:dyDescent="0.35"/>
    <row r="2553" ht="15" customHeight="1" x14ac:dyDescent="0.35"/>
    <row r="2554" ht="15" customHeight="1" x14ac:dyDescent="0.35"/>
    <row r="2555" ht="15" customHeight="1" x14ac:dyDescent="0.35"/>
    <row r="2556" ht="15" customHeight="1" x14ac:dyDescent="0.35"/>
    <row r="2557" ht="15" customHeight="1" x14ac:dyDescent="0.35"/>
    <row r="2558" ht="15" customHeight="1" x14ac:dyDescent="0.35"/>
    <row r="2559" ht="15" customHeight="1" x14ac:dyDescent="0.35"/>
    <row r="2560" ht="15" customHeight="1" x14ac:dyDescent="0.35"/>
    <row r="2561" ht="15" customHeight="1" x14ac:dyDescent="0.35"/>
    <row r="2562" ht="15" customHeight="1" x14ac:dyDescent="0.35"/>
    <row r="2563" ht="15" customHeight="1" x14ac:dyDescent="0.35"/>
    <row r="2564" ht="15" customHeight="1" x14ac:dyDescent="0.35"/>
    <row r="2565" ht="15" customHeight="1" x14ac:dyDescent="0.35"/>
    <row r="2566" ht="15" customHeight="1" x14ac:dyDescent="0.35"/>
    <row r="2567" ht="15" customHeight="1" x14ac:dyDescent="0.35"/>
    <row r="2568" ht="15" customHeight="1" x14ac:dyDescent="0.35"/>
    <row r="2569" ht="15" customHeight="1" x14ac:dyDescent="0.35"/>
    <row r="2570" ht="15" customHeight="1" x14ac:dyDescent="0.35"/>
    <row r="2571" ht="15" customHeight="1" x14ac:dyDescent="0.35"/>
    <row r="2572" ht="15" customHeight="1" x14ac:dyDescent="0.35"/>
    <row r="2573" ht="15" customHeight="1" x14ac:dyDescent="0.35"/>
    <row r="2574" ht="15" customHeight="1" x14ac:dyDescent="0.35"/>
    <row r="2575" ht="15" customHeight="1" x14ac:dyDescent="0.35"/>
    <row r="2576" ht="15" customHeight="1" x14ac:dyDescent="0.35"/>
  </sheetData>
  <sheetProtection formatColumns="0" insertRows="0"/>
  <dataValidations xWindow="448" yWindow="495" count="8">
    <dataValidation allowBlank="1" showErrorMessage="1" promptTitle="Input date operational" prompt="Input the date when the project went into service or will go into service." sqref="C3:C12" xr:uid="{00000000-0002-0000-0100-000000000000}"/>
    <dataValidation allowBlank="1" showErrorMessage="1" promptTitle="Input annual energy savings" prompt="Input annual energy savings of project in therms per year, if applicable." sqref="G3:G12" xr:uid="{00000000-0002-0000-0100-000001000000}"/>
    <dataValidation allowBlank="1" showErrorMessage="1" promptTitle="Input annual energy savings" prompt="Input annual energy savings of project in kilowatt-hours per year, if applicable." sqref="F3:F12" xr:uid="{00000000-0002-0000-0100-000002000000}"/>
    <dataValidation allowBlank="1" showErrorMessage="1" promptTitle="Input project lifetime" prompt="Input the number of years for which the energy savings should be calculated for this project." sqref="E3:E12" xr:uid="{00000000-0002-0000-0100-000003000000}"/>
    <dataValidation allowBlank="1" showErrorMessage="1" promptTitle="Input project description" prompt="Input the project description from box 13e of the Use of Allocated Allowance Value Form._x000a_" sqref="B3:B12" xr:uid="{00000000-0002-0000-0100-000004000000}"/>
    <dataValidation allowBlank="1" showInputMessage="1" showErrorMessage="1" promptTitle="Estimated GHG reductions" prompt="This is the estimated lifetime greenhouse gas (GHG) emission reductions attributable to proceeds use inthe Data Year.  Report this value in box 13f of the Use of Allocated Allowance Value Form." sqref="L3:L12" xr:uid="{00000000-0002-0000-0100-000005000000}"/>
    <dataValidation allowBlank="1" showErrorMessage="1" promptTitle="Input Project ID" prompt="Input the project ID letter from box 13a of the Use of Allocated Allowance Value Form._x000a_" sqref="A3:A12" xr:uid="{00000000-0002-0000-0100-000006000000}"/>
    <dataValidation allowBlank="1" showErrorMessage="1" promptTitle="Input % of project costs funded" prompt="Input the percentage of total project costs funded with auction proceeds during the Data Year.  Total costs include costs for design, implementation, operation, administration, and outreach, among other costs." sqref="D3:D12" xr:uid="{00000000-0002-0000-0100-000007000000}"/>
  </dataValidations>
  <pageMargins left="0.7" right="0.7" top="0.98479166666666695" bottom="0.75" header="0.3" footer="0.3"/>
  <pageSetup scale="46" fitToHeight="0" orientation="landscape" r:id="rId1"/>
  <headerFooter>
    <oddHeader>&amp;C&amp;G</oddHeader>
    <oddFooter>&amp;L&amp;"Arial,Regular"&amp;12DRAFT December 21, 2018&amp;C&amp;"Arial,Regular"&amp;12Page &amp;P of &amp;N&amp;R&amp;"Arial,Regular"&amp;12&amp;K000000&amp;A</oddFooter>
  </headerFooter>
  <drawing r:id="rId2"/>
  <legacyDrawingHF r:id="rId3"/>
  <extLst>
    <ext xmlns:x14="http://schemas.microsoft.com/office/spreadsheetml/2009/9/main" uri="{CCE6A557-97BC-4b89-ADB6-D9C93CAAB3DF}">
      <x14:dataValidations xmlns:xm="http://schemas.microsoft.com/office/excel/2006/main" xWindow="448" yWindow="495" count="1">
        <x14:dataValidation type="list" allowBlank="1" showErrorMessage="1" promptTitle="Input pricing" prompt="Choose the pricing applicable to the project. " xr:uid="{00000000-0002-0000-0100-000008000000}">
          <x14:formula1>
            <xm:f>'Emission Factors'!$A$17:$A$18</xm:f>
          </x14:formula1>
          <xm:sqref>H3:H12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92D050"/>
  </sheetPr>
  <dimension ref="A1:F21"/>
  <sheetViews>
    <sheetView showGridLines="0" zoomScaleNormal="100" zoomScaleSheetLayoutView="80" workbookViewId="0">
      <selection activeCell="A3" sqref="A3"/>
    </sheetView>
  </sheetViews>
  <sheetFormatPr defaultColWidth="9.26953125" defaultRowHeight="14.5" x14ac:dyDescent="0.35"/>
  <cols>
    <col min="1" max="1" width="24.54296875" customWidth="1"/>
    <col min="2" max="2" width="50.54296875" customWidth="1"/>
    <col min="3" max="3" width="25.7265625" customWidth="1"/>
    <col min="4" max="4" width="22.54296875" customWidth="1"/>
    <col min="5" max="5" width="26" customWidth="1"/>
    <col min="6" max="6" width="13.7265625" customWidth="1"/>
  </cols>
  <sheetData>
    <row r="1" spans="1:6" ht="60" customHeight="1" thickBot="1" x14ac:dyDescent="0.4">
      <c r="A1" s="42" t="s">
        <v>18</v>
      </c>
      <c r="B1" s="42"/>
      <c r="C1" s="42"/>
      <c r="D1" s="42"/>
      <c r="E1" s="42"/>
      <c r="F1" s="19"/>
    </row>
    <row r="2" spans="1:6" ht="111" customHeight="1" thickBot="1" x14ac:dyDescent="0.4">
      <c r="A2" s="87" t="s">
        <v>3</v>
      </c>
      <c r="B2" s="88" t="s">
        <v>103</v>
      </c>
      <c r="C2" s="88" t="s">
        <v>19</v>
      </c>
      <c r="D2" s="156" t="s">
        <v>20</v>
      </c>
      <c r="E2" s="167" t="s">
        <v>21</v>
      </c>
      <c r="F2" s="19"/>
    </row>
    <row r="3" spans="1:6" ht="21" customHeight="1" x14ac:dyDescent="0.35">
      <c r="A3" s="128"/>
      <c r="B3" s="43"/>
      <c r="C3" s="89"/>
      <c r="D3" s="162"/>
      <c r="E3" s="216">
        <f>(D3*('Emission Factors'!$D$3*1000)*C3)</f>
        <v>0</v>
      </c>
      <c r="F3" s="19"/>
    </row>
    <row r="4" spans="1:6" ht="21" customHeight="1" x14ac:dyDescent="0.35">
      <c r="A4" s="129"/>
      <c r="B4" s="44"/>
      <c r="C4" s="28"/>
      <c r="D4" s="163"/>
      <c r="E4" s="216">
        <f>(D4*('Emission Factors'!$D$3*1000)*C4)</f>
        <v>0</v>
      </c>
      <c r="F4" s="18"/>
    </row>
    <row r="5" spans="1:6" ht="21" customHeight="1" x14ac:dyDescent="0.35">
      <c r="A5" s="129"/>
      <c r="B5" s="44"/>
      <c r="C5" s="28"/>
      <c r="D5" s="163"/>
      <c r="E5" s="216">
        <f>(D5*('Emission Factors'!$D$3*1000)*C5)</f>
        <v>0</v>
      </c>
      <c r="F5" s="18"/>
    </row>
    <row r="6" spans="1:6" ht="21" customHeight="1" x14ac:dyDescent="0.35">
      <c r="A6" s="129"/>
      <c r="B6" s="44"/>
      <c r="C6" s="28"/>
      <c r="D6" s="163"/>
      <c r="E6" s="216">
        <f>(D6*('Emission Factors'!$D$3*1000)*C6)</f>
        <v>0</v>
      </c>
      <c r="F6" s="19"/>
    </row>
    <row r="7" spans="1:6" ht="21" customHeight="1" x14ac:dyDescent="0.35">
      <c r="A7" s="129"/>
      <c r="B7" s="44"/>
      <c r="C7" s="28"/>
      <c r="D7" s="163"/>
      <c r="E7" s="216">
        <f>(D7*('Emission Factors'!$D$3*1000)*C7)</f>
        <v>0</v>
      </c>
      <c r="F7" s="19"/>
    </row>
    <row r="8" spans="1:6" ht="21" customHeight="1" x14ac:dyDescent="0.35">
      <c r="A8" s="129"/>
      <c r="B8" s="44"/>
      <c r="C8" s="28"/>
      <c r="D8" s="163"/>
      <c r="E8" s="216">
        <f>(D8*('Emission Factors'!$D$3*1000)*C8)</f>
        <v>0</v>
      </c>
      <c r="F8" s="19"/>
    </row>
    <row r="9" spans="1:6" ht="21" customHeight="1" x14ac:dyDescent="0.35">
      <c r="A9" s="129"/>
      <c r="B9" s="44"/>
      <c r="C9" s="28"/>
      <c r="D9" s="163"/>
      <c r="E9" s="216">
        <f>(D9*('Emission Factors'!$D$3*1000)*C9)</f>
        <v>0</v>
      </c>
      <c r="F9" s="19"/>
    </row>
    <row r="10" spans="1:6" ht="21" customHeight="1" x14ac:dyDescent="0.35">
      <c r="A10" s="129"/>
      <c r="B10" s="44"/>
      <c r="C10" s="28"/>
      <c r="D10" s="163"/>
      <c r="E10" s="216">
        <f>(D10*('Emission Factors'!$D$3*1000)*C10)</f>
        <v>0</v>
      </c>
      <c r="F10" s="19"/>
    </row>
    <row r="11" spans="1:6" ht="21" customHeight="1" x14ac:dyDescent="0.35">
      <c r="A11" s="129"/>
      <c r="B11" s="44"/>
      <c r="C11" s="28"/>
      <c r="D11" s="163"/>
      <c r="E11" s="216">
        <f>(D11*('Emission Factors'!$D$3*1000)*C11)</f>
        <v>0</v>
      </c>
      <c r="F11" s="19"/>
    </row>
    <row r="12" spans="1:6" ht="21" customHeight="1" thickBot="1" x14ac:dyDescent="0.4">
      <c r="A12" s="130"/>
      <c r="B12" s="45"/>
      <c r="C12" s="131"/>
      <c r="D12" s="164"/>
      <c r="E12" s="216">
        <f>(D12*('Emission Factors'!$D$3*1000)*C12)</f>
        <v>0</v>
      </c>
      <c r="F12" s="19"/>
    </row>
    <row r="13" spans="1:6" ht="21" customHeight="1" thickBot="1" x14ac:dyDescent="0.4">
      <c r="A13" s="39"/>
      <c r="B13" s="46"/>
      <c r="C13" s="41" t="s">
        <v>17</v>
      </c>
      <c r="D13" s="168">
        <f>SUM(D3:D12)</f>
        <v>0</v>
      </c>
      <c r="E13" s="217">
        <f>SUM(E3:E12)</f>
        <v>0</v>
      </c>
      <c r="F13" s="19"/>
    </row>
    <row r="14" spans="1:6" ht="21" customHeight="1" x14ac:dyDescent="0.35">
      <c r="A14" s="19"/>
      <c r="B14" s="19"/>
      <c r="C14" s="19"/>
      <c r="D14" s="19"/>
      <c r="E14" s="19"/>
      <c r="F14" s="19"/>
    </row>
    <row r="15" spans="1:6" ht="21" customHeight="1" x14ac:dyDescent="0.35">
      <c r="A15" s="19"/>
    </row>
    <row r="16" spans="1:6" ht="21" customHeight="1" x14ac:dyDescent="0.35"/>
    <row r="17" ht="21" customHeight="1" x14ac:dyDescent="0.35"/>
    <row r="18" ht="21" customHeight="1" x14ac:dyDescent="0.35"/>
    <row r="19" ht="21" customHeight="1" x14ac:dyDescent="0.35"/>
    <row r="20" ht="21" customHeight="1" x14ac:dyDescent="0.35"/>
    <row r="21" ht="21" customHeight="1" x14ac:dyDescent="0.35"/>
  </sheetData>
  <sheetProtection formatRows="0" insertRows="0"/>
  <dataValidations xWindow="634" yWindow="462" count="5">
    <dataValidation allowBlank="1" showErrorMessage="1" promptTitle="Input Project Description" prompt="Input the project description from box 13e of the Use of Allocated Allowance Value Form." sqref="B3:B12" xr:uid="{00000000-0002-0000-0200-000000000000}"/>
    <dataValidation allowBlank="1" showErrorMessage="1" promptTitle="Input Project ID" prompt="Input the project ID letter from box 13a of the Use of Allocated Allowance Value Form." sqref="A3:A12" xr:uid="{00000000-0002-0000-0200-000001000000}"/>
    <dataValidation allowBlank="1" showErrorMessage="1" promptTitle="Input renewable energy purchased" prompt="Input the amount of renewable energy purchased during the Data Year in megawatt-hours (MWh)." sqref="D3:D12" xr:uid="{00000000-0002-0000-0200-000002000000}"/>
    <dataValidation allowBlank="1" showErrorMessage="1" promptTitle="Input % of project costs funded" prompt="Input the percentage of total project costs funded with auction proceeds during the Data Year.  Total costs include costs for design, implementation, operation, administration, and outreach, among other costs." sqref="C3:C12" xr:uid="{00000000-0002-0000-0200-000003000000}"/>
    <dataValidation allowBlank="1" showInputMessage="1" showErrorMessage="1" promptTitle="Estimated GHG reductions" prompt="This is the estimated lifetime greenhouse gas (GHG) emission reductions attributable to proceeds use inthe Data Year.  Report this value in box 13f of the Use of Allocated Allowance Value Form." sqref="E3:E12" xr:uid="{00000000-0002-0000-0200-000004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92D050"/>
  </sheetPr>
  <dimension ref="A1:K34"/>
  <sheetViews>
    <sheetView showGridLines="0" zoomScaleNormal="100" workbookViewId="0">
      <selection activeCell="A3" sqref="A3"/>
    </sheetView>
  </sheetViews>
  <sheetFormatPr defaultColWidth="9.26953125" defaultRowHeight="14.5" x14ac:dyDescent="0.35"/>
  <cols>
    <col min="1" max="1" width="24.7265625" style="21" customWidth="1"/>
    <col min="2" max="2" width="40.7265625" style="21" customWidth="1"/>
    <col min="3" max="3" width="15.26953125" style="21" customWidth="1"/>
    <col min="4" max="4" width="17.7265625" style="21" customWidth="1"/>
    <col min="5" max="5" width="23.7265625" style="21" customWidth="1"/>
    <col min="6" max="6" width="17.7265625" style="21" customWidth="1"/>
    <col min="7" max="8" width="14.7265625" style="21" customWidth="1"/>
    <col min="9" max="10" width="27.26953125" style="21" customWidth="1"/>
    <col min="11" max="11" width="21" style="21" customWidth="1"/>
    <col min="12" max="12" width="16" style="21" customWidth="1"/>
    <col min="13" max="13" width="20.453125" style="21" customWidth="1"/>
    <col min="14" max="16384" width="9.26953125" style="21"/>
  </cols>
  <sheetData>
    <row r="1" spans="1:11" ht="60.75" customHeight="1" thickBot="1" x14ac:dyDescent="0.4">
      <c r="A1" s="23" t="s">
        <v>22</v>
      </c>
      <c r="B1" s="23"/>
      <c r="C1" s="23"/>
      <c r="D1" s="23"/>
      <c r="E1" s="23"/>
      <c r="F1" s="23"/>
      <c r="G1" s="23"/>
      <c r="H1" s="23"/>
      <c r="I1" s="31"/>
      <c r="J1" s="31"/>
      <c r="K1" s="22"/>
    </row>
    <row r="2" spans="1:11" ht="110.25" customHeight="1" thickBot="1" x14ac:dyDescent="0.4">
      <c r="A2" s="32" t="s">
        <v>3</v>
      </c>
      <c r="B2" s="33" t="s">
        <v>106</v>
      </c>
      <c r="C2" s="33" t="s">
        <v>23</v>
      </c>
      <c r="D2" s="33" t="s">
        <v>5</v>
      </c>
      <c r="E2" s="33" t="s">
        <v>24</v>
      </c>
      <c r="F2" s="33" t="s">
        <v>25</v>
      </c>
      <c r="G2" s="33" t="s">
        <v>26</v>
      </c>
      <c r="H2" s="34" t="s">
        <v>27</v>
      </c>
      <c r="I2" s="49" t="s">
        <v>28</v>
      </c>
      <c r="J2" s="166" t="s">
        <v>14</v>
      </c>
    </row>
    <row r="3" spans="1:11" ht="20.25" customHeight="1" x14ac:dyDescent="0.35">
      <c r="A3" s="172"/>
      <c r="B3" s="265"/>
      <c r="C3" s="246"/>
      <c r="D3" s="266"/>
      <c r="E3" s="28"/>
      <c r="F3" s="267"/>
      <c r="G3" s="246"/>
      <c r="H3" s="243"/>
      <c r="I3" s="239">
        <f>(G3*'Emission Factors'!$D$3*1000)*E3</f>
        <v>0</v>
      </c>
      <c r="J3" s="237">
        <f>('RE Lifetime Generation Total'!AH3*'Emission Factors'!$D$3*1000)*E3</f>
        <v>0</v>
      </c>
    </row>
    <row r="4" spans="1:11" ht="20.25" customHeight="1" x14ac:dyDescent="0.35">
      <c r="A4" s="171"/>
      <c r="B4" s="169"/>
      <c r="C4" s="76"/>
      <c r="D4" s="85"/>
      <c r="E4" s="86"/>
      <c r="F4" s="242"/>
      <c r="G4" s="76"/>
      <c r="H4" s="243"/>
      <c r="I4" s="239">
        <f>(G4*'Emission Factors'!$D$3*1000)*E4</f>
        <v>0</v>
      </c>
      <c r="J4" s="237">
        <f>('RE Lifetime Generation Total'!AH4*'Emission Factors'!$D$3*1000)*E4</f>
        <v>0</v>
      </c>
    </row>
    <row r="5" spans="1:11" ht="20.25" customHeight="1" x14ac:dyDescent="0.35">
      <c r="A5" s="171"/>
      <c r="B5" s="169"/>
      <c r="C5" s="76"/>
      <c r="D5" s="85"/>
      <c r="E5" s="86"/>
      <c r="F5" s="242"/>
      <c r="G5" s="76"/>
      <c r="H5" s="243"/>
      <c r="I5" s="239">
        <f>(G5*'Emission Factors'!$D$3*1000)*E5</f>
        <v>0</v>
      </c>
      <c r="J5" s="237">
        <f>('RE Lifetime Generation Total'!AH5*'Emission Factors'!$D$3*1000)*E5</f>
        <v>0</v>
      </c>
    </row>
    <row r="6" spans="1:11" ht="20.25" customHeight="1" x14ac:dyDescent="0.35">
      <c r="A6" s="171"/>
      <c r="B6" s="169"/>
      <c r="C6" s="76"/>
      <c r="D6" s="85"/>
      <c r="E6" s="86"/>
      <c r="F6" s="242"/>
      <c r="G6" s="76"/>
      <c r="H6" s="243"/>
      <c r="I6" s="239">
        <f>(G6*'Emission Factors'!$D$3*1000)*E6</f>
        <v>0</v>
      </c>
      <c r="J6" s="237">
        <f>('RE Lifetime Generation Total'!AH6*'Emission Factors'!$D$3*1000)*E6</f>
        <v>0</v>
      </c>
    </row>
    <row r="7" spans="1:11" ht="20.25" customHeight="1" x14ac:dyDescent="0.35">
      <c r="A7" s="171"/>
      <c r="B7" s="169"/>
      <c r="C7" s="76"/>
      <c r="D7" s="85"/>
      <c r="E7" s="86"/>
      <c r="F7" s="242"/>
      <c r="G7" s="76"/>
      <c r="H7" s="243"/>
      <c r="I7" s="239">
        <f>(G7*'Emission Factors'!$D$3*1000)*E7</f>
        <v>0</v>
      </c>
      <c r="J7" s="237">
        <f>('RE Lifetime Generation Total'!AH7*'Emission Factors'!$D$3*1000)*E7</f>
        <v>0</v>
      </c>
    </row>
    <row r="8" spans="1:11" ht="20.25" customHeight="1" x14ac:dyDescent="0.35">
      <c r="A8" s="171"/>
      <c r="B8" s="169"/>
      <c r="C8" s="76"/>
      <c r="D8" s="85"/>
      <c r="E8" s="86"/>
      <c r="F8" s="242"/>
      <c r="G8" s="76"/>
      <c r="H8" s="243"/>
      <c r="I8" s="239">
        <f>(G8*'Emission Factors'!$D$3*1000)*E8</f>
        <v>0</v>
      </c>
      <c r="J8" s="237">
        <f>('RE Lifetime Generation Total'!AH8*'Emission Factors'!$D$3*1000)*E8</f>
        <v>0</v>
      </c>
    </row>
    <row r="9" spans="1:11" ht="20.25" customHeight="1" x14ac:dyDescent="0.35">
      <c r="A9" s="171"/>
      <c r="B9" s="169"/>
      <c r="C9" s="76"/>
      <c r="D9" s="85"/>
      <c r="E9" s="86"/>
      <c r="F9" s="242"/>
      <c r="G9" s="76"/>
      <c r="H9" s="243"/>
      <c r="I9" s="239">
        <f>(G9*'Emission Factors'!$D$3*1000)*E9</f>
        <v>0</v>
      </c>
      <c r="J9" s="237">
        <f>('RE Lifetime Generation Total'!AH9*'Emission Factors'!$D$3*1000)*E9</f>
        <v>0</v>
      </c>
    </row>
    <row r="10" spans="1:11" ht="20.25" customHeight="1" x14ac:dyDescent="0.35">
      <c r="A10" s="171"/>
      <c r="B10" s="169"/>
      <c r="C10" s="76"/>
      <c r="D10" s="85"/>
      <c r="E10" s="86"/>
      <c r="F10" s="242"/>
      <c r="G10" s="76"/>
      <c r="H10" s="243"/>
      <c r="I10" s="239">
        <f>(G10*'Emission Factors'!$D$3*1000)*E10</f>
        <v>0</v>
      </c>
      <c r="J10" s="237">
        <f>('RE Lifetime Generation Total'!AH10*'Emission Factors'!$D$3*1000)*E10</f>
        <v>0</v>
      </c>
    </row>
    <row r="11" spans="1:11" ht="20.25" customHeight="1" x14ac:dyDescent="0.35">
      <c r="A11" s="171"/>
      <c r="B11" s="169"/>
      <c r="C11" s="76"/>
      <c r="D11" s="85"/>
      <c r="E11" s="86"/>
      <c r="F11" s="242"/>
      <c r="G11" s="76"/>
      <c r="H11" s="243"/>
      <c r="I11" s="239">
        <f>(G11*'Emission Factors'!$D$3*1000)*E11</f>
        <v>0</v>
      </c>
      <c r="J11" s="237">
        <f>('RE Lifetime Generation Total'!AH11*'Emission Factors'!$D$3*1000)*E11</f>
        <v>0</v>
      </c>
    </row>
    <row r="12" spans="1:11" ht="20.25" customHeight="1" thickBot="1" x14ac:dyDescent="0.4">
      <c r="A12" s="173"/>
      <c r="B12" s="170"/>
      <c r="C12" s="90"/>
      <c r="D12" s="91"/>
      <c r="E12" s="92"/>
      <c r="F12" s="244"/>
      <c r="G12" s="90"/>
      <c r="H12" s="243"/>
      <c r="I12" s="240">
        <f>(G12*'Emission Factors'!$D$3*1000)*E12</f>
        <v>0</v>
      </c>
      <c r="J12" s="237">
        <f>('RE Lifetime Generation Total'!AH12*'Emission Factors'!$D$3*1000)*E12</f>
        <v>0</v>
      </c>
    </row>
    <row r="13" spans="1:11" ht="20.25" customHeight="1" thickBot="1" x14ac:dyDescent="0.4">
      <c r="A13" s="39"/>
      <c r="B13" s="39"/>
      <c r="C13" s="39"/>
      <c r="D13" s="39"/>
      <c r="E13" s="39"/>
      <c r="F13" s="39"/>
      <c r="G13" s="40"/>
      <c r="H13" s="134" t="s">
        <v>17</v>
      </c>
      <c r="I13" s="241">
        <f>SUM(I3:I12)</f>
        <v>0</v>
      </c>
      <c r="J13" s="238">
        <f>SUM(J3:J12)</f>
        <v>0</v>
      </c>
    </row>
    <row r="14" spans="1:11" ht="20.25" customHeight="1" x14ac:dyDescent="0.35">
      <c r="A14" s="19" t="s">
        <v>105</v>
      </c>
      <c r="B14" s="19"/>
      <c r="C14" s="19"/>
      <c r="D14" s="19"/>
      <c r="E14" s="19"/>
      <c r="F14" s="19"/>
      <c r="G14" s="19"/>
      <c r="H14" s="19"/>
      <c r="I14" s="19"/>
      <c r="J14" s="19"/>
    </row>
    <row r="15" spans="1:11" ht="20.25" customHeight="1" x14ac:dyDescent="0.35">
      <c r="A15" s="19"/>
      <c r="B15" s="19"/>
      <c r="C15" s="19"/>
      <c r="D15" s="19"/>
      <c r="E15" s="19"/>
      <c r="F15" s="19"/>
      <c r="G15" s="19"/>
      <c r="H15" s="19"/>
      <c r="I15" s="19"/>
      <c r="J15" s="19"/>
    </row>
    <row r="16" spans="1:11" ht="20.25" customHeight="1" x14ac:dyDescent="0.35">
      <c r="A16" s="19"/>
      <c r="B16" s="19"/>
      <c r="C16" s="19"/>
      <c r="D16" s="19"/>
      <c r="E16" s="19"/>
      <c r="F16" s="19"/>
      <c r="G16" s="19"/>
      <c r="H16" s="19"/>
      <c r="I16" s="19"/>
      <c r="J16" s="19"/>
    </row>
    <row r="17" spans="1:10" ht="20.25" customHeight="1" x14ac:dyDescent="0.35">
      <c r="A17" s="19"/>
      <c r="B17" s="19"/>
      <c r="C17" s="19"/>
      <c r="D17" s="19"/>
      <c r="E17" s="19"/>
      <c r="F17" s="19"/>
      <c r="G17" s="19"/>
      <c r="H17" s="19"/>
      <c r="I17" s="19"/>
      <c r="J17" s="19"/>
    </row>
    <row r="18" spans="1:10" ht="20.25" customHeight="1" x14ac:dyDescent="0.35">
      <c r="A18" s="19"/>
      <c r="B18" s="19"/>
      <c r="C18" s="19"/>
      <c r="D18" s="19"/>
      <c r="E18" s="19"/>
      <c r="F18" s="19"/>
      <c r="G18" s="19"/>
      <c r="H18" s="19"/>
      <c r="I18" s="19"/>
      <c r="J18" s="19"/>
    </row>
    <row r="19" spans="1:10" ht="20.25" customHeight="1" x14ac:dyDescent="0.35"/>
    <row r="20" spans="1:10" ht="20.25" customHeight="1" x14ac:dyDescent="0.35"/>
    <row r="21" spans="1:10" ht="20.25" customHeight="1" x14ac:dyDescent="0.35"/>
    <row r="22" spans="1:10" ht="20.25" customHeight="1" x14ac:dyDescent="0.35"/>
    <row r="23" spans="1:10" ht="20.25" customHeight="1" x14ac:dyDescent="0.35"/>
    <row r="24" spans="1:10" ht="20.25" customHeight="1" x14ac:dyDescent="0.35"/>
    <row r="25" spans="1:10" ht="20.25" customHeight="1" x14ac:dyDescent="0.35"/>
    <row r="26" spans="1:10" ht="20.25" customHeight="1" x14ac:dyDescent="0.35"/>
    <row r="27" spans="1:10" ht="20.25" customHeight="1" x14ac:dyDescent="0.35"/>
    <row r="28" spans="1:10" ht="20.25" customHeight="1" x14ac:dyDescent="0.35"/>
    <row r="29" spans="1:10" ht="20.25" customHeight="1" x14ac:dyDescent="0.35"/>
    <row r="30" spans="1:10" ht="20.25" customHeight="1" x14ac:dyDescent="0.35"/>
    <row r="31" spans="1:10" ht="20.25" customHeight="1" x14ac:dyDescent="0.35"/>
    <row r="32" spans="1:10" ht="20.25" customHeight="1" x14ac:dyDescent="0.35"/>
    <row r="33" ht="20.25" customHeight="1" x14ac:dyDescent="0.35"/>
    <row r="34" ht="20.25" customHeight="1" x14ac:dyDescent="0.35"/>
  </sheetData>
  <sheetProtection formatRows="0" insertRows="0"/>
  <dataValidations xWindow="999" yWindow="417" count="9">
    <dataValidation allowBlank="1" showErrorMessage="1" promptTitle="Input project description" prompt="Input the project description from box 13e of the Use of Allocated Allowance Value Form." sqref="B3:B12" xr:uid="{00000000-0002-0000-0300-000000000000}"/>
    <dataValidation allowBlank="1" showErrorMessage="1" promptTitle="Input system size" prompt="Input the size of the DC sytem in megawatts." sqref="C3:C12" xr:uid="{00000000-0002-0000-0300-000001000000}"/>
    <dataValidation allowBlank="1" showErrorMessage="1" promptTitle="Input date operational" prompt="Input the date when the project went into service or will go into service." sqref="D3:D12" xr:uid="{00000000-0002-0000-0300-000002000000}"/>
    <dataValidation allowBlank="1" showErrorMessage="1" promptTitle="Input project lifetime" prompt="Input the expected lifetime of the project in years.  The default  lifetime of solar photovoltaic (PV) systems is 30 years._x000a__x000a_" sqref="F3:F12" xr:uid="{00000000-0002-0000-0300-000003000000}"/>
    <dataValidation allowBlank="1" showErrorMessage="1" promptTitle="Input annual production" prompt="Input the estimated annual electricity produced by the project in megawatt-hours (MWh) per year." sqref="G3:G12" xr:uid="{00000000-0002-0000-0300-000004000000}"/>
    <dataValidation allowBlank="1" showErrorMessage="1" promptTitle="Input annual degradation factor" prompt="Input the annual degradation factor for the project in percent per year.  The default annual deegradation factor for solar photovoltaic (PV) projects is 0.5 percent per year." sqref="H3:H12" xr:uid="{00000000-0002-0000-0300-000005000000}"/>
    <dataValidation allowBlank="1" showInputMessage="1" showErrorMessage="1" promptTitle="Estimated GHG reductions" prompt="This is the estimated lifetime greenhouse gas (GHG) emission reductions attributable to proceeds use inthe Data Year.  Report this value in box 13f of the Use of Allocated Allowance Value Form." sqref="J3:J12" xr:uid="{00000000-0002-0000-0300-000006000000}"/>
    <dataValidation allowBlank="1" showErrorMessage="1" promptTitle="Input % of project costs funded" prompt="Input the percentage of total project costs funded with auction proceeds during the Data Year.  Total costs include costs for design, implementation, operation, administration, and outreach, among other costs." sqref="E3:E12" xr:uid="{00000000-0002-0000-0300-000007000000}"/>
    <dataValidation allowBlank="1" showErrorMessage="1" promptTitle="Input Project ID" prompt="Input the Project ID from box 13a of the Use of Allocated Allowance Value Form." sqref="A3:A12" xr:uid="{00000000-0002-0000-0300-000008000000}"/>
  </dataValidation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314E0-E4DD-4320-9BC8-F7F54BE334FB}">
  <sheetPr>
    <tabColor rgb="FF92D050"/>
  </sheetPr>
  <dimension ref="A1:O34"/>
  <sheetViews>
    <sheetView showGridLines="0" zoomScaleNormal="100" workbookViewId="0">
      <selection activeCell="A3" sqref="A3"/>
    </sheetView>
  </sheetViews>
  <sheetFormatPr defaultColWidth="9.26953125" defaultRowHeight="14.5" x14ac:dyDescent="0.35"/>
  <cols>
    <col min="1" max="1" width="23.7265625" style="21" customWidth="1"/>
    <col min="2" max="2" width="49.7265625" style="21" customWidth="1"/>
    <col min="3" max="3" width="28.7265625" style="21" customWidth="1"/>
    <col min="4" max="4" width="35.7265625" style="21" customWidth="1"/>
    <col min="5" max="5" width="13.26953125" style="21" customWidth="1"/>
    <col min="6" max="6" width="13.7265625" style="21" customWidth="1"/>
    <col min="7" max="7" width="20" style="21" customWidth="1"/>
    <col min="8" max="8" width="13.81640625" style="21" customWidth="1"/>
    <col min="9" max="9" width="19.7265625" style="21" customWidth="1"/>
    <col min="10" max="10" width="13.7265625" style="21" customWidth="1"/>
    <col min="11" max="12" width="20.54296875" style="21" customWidth="1"/>
    <col min="13" max="14" width="25.54296875" style="21" customWidth="1"/>
    <col min="15" max="15" width="21" style="21" customWidth="1"/>
    <col min="16" max="16" width="16" style="21" customWidth="1"/>
    <col min="17" max="17" width="20.453125" style="21" customWidth="1"/>
    <col min="18" max="16384" width="9.26953125" style="21"/>
  </cols>
  <sheetData>
    <row r="1" spans="1:15" ht="60.75" customHeight="1" thickBot="1" x14ac:dyDescent="0.4">
      <c r="A1" s="23" t="s">
        <v>29</v>
      </c>
      <c r="B1" s="23"/>
      <c r="C1" s="23"/>
      <c r="D1" s="23"/>
      <c r="E1" s="23"/>
      <c r="F1" s="23"/>
      <c r="G1" s="23"/>
      <c r="H1" s="23"/>
      <c r="I1" s="23"/>
      <c r="J1" s="23"/>
      <c r="K1" s="23"/>
      <c r="L1" s="23"/>
      <c r="M1" s="23"/>
      <c r="N1" s="23"/>
      <c r="O1" s="22"/>
    </row>
    <row r="2" spans="1:15" ht="110.25" customHeight="1" thickBot="1" x14ac:dyDescent="0.4">
      <c r="A2" s="87" t="s">
        <v>3</v>
      </c>
      <c r="B2" s="88" t="s">
        <v>30</v>
      </c>
      <c r="C2" s="88" t="s">
        <v>31</v>
      </c>
      <c r="D2" s="88" t="s">
        <v>32</v>
      </c>
      <c r="E2" s="88" t="s">
        <v>23</v>
      </c>
      <c r="F2" s="88" t="s">
        <v>5</v>
      </c>
      <c r="G2" s="33" t="s">
        <v>33</v>
      </c>
      <c r="H2" s="33" t="s">
        <v>34</v>
      </c>
      <c r="I2" s="33" t="s">
        <v>35</v>
      </c>
      <c r="J2" s="33" t="s">
        <v>27</v>
      </c>
      <c r="K2" s="33" t="s">
        <v>36</v>
      </c>
      <c r="L2" s="33" t="s">
        <v>37</v>
      </c>
      <c r="M2" s="199" t="s">
        <v>28</v>
      </c>
      <c r="N2" s="165" t="s">
        <v>14</v>
      </c>
    </row>
    <row r="3" spans="1:15" ht="21" customHeight="1" x14ac:dyDescent="0.35">
      <c r="A3" s="195"/>
      <c r="B3" s="203"/>
      <c r="C3" s="210"/>
      <c r="D3" s="210"/>
      <c r="E3" s="35"/>
      <c r="F3" s="196"/>
      <c r="G3" s="28"/>
      <c r="H3" s="245"/>
      <c r="I3" s="246"/>
      <c r="J3" s="247"/>
      <c r="K3" s="248"/>
      <c r="L3" s="201"/>
      <c r="M3" s="234">
        <f>(I3*(L3-K3))*G3</f>
        <v>0</v>
      </c>
      <c r="N3" s="231">
        <f>('ST Lifetime Generation Total'!AH3*(L3-K3))*G3</f>
        <v>0</v>
      </c>
    </row>
    <row r="4" spans="1:15" ht="21" customHeight="1" x14ac:dyDescent="0.35">
      <c r="A4" s="197"/>
      <c r="B4" s="204"/>
      <c r="C4" s="211"/>
      <c r="D4" s="211"/>
      <c r="E4" s="76"/>
      <c r="F4" s="51"/>
      <c r="G4" s="86"/>
      <c r="H4" s="160"/>
      <c r="I4" s="76"/>
      <c r="J4" s="181"/>
      <c r="K4" s="200"/>
      <c r="L4" s="201"/>
      <c r="M4" s="235">
        <f t="shared" ref="M4:M12" si="0">(I4*(L4-K4))*G4</f>
        <v>0</v>
      </c>
      <c r="N4" s="232">
        <f>('ST Lifetime Generation Total'!AH4*(L4-K4))*G4</f>
        <v>0</v>
      </c>
    </row>
    <row r="5" spans="1:15" ht="21" customHeight="1" x14ac:dyDescent="0.35">
      <c r="A5" s="197"/>
      <c r="B5" s="204"/>
      <c r="C5" s="211"/>
      <c r="D5" s="211"/>
      <c r="E5" s="76"/>
      <c r="F5" s="51"/>
      <c r="G5" s="86"/>
      <c r="H5" s="160"/>
      <c r="I5" s="76"/>
      <c r="J5" s="181"/>
      <c r="K5" s="200"/>
      <c r="L5" s="201"/>
      <c r="M5" s="235">
        <f t="shared" si="0"/>
        <v>0</v>
      </c>
      <c r="N5" s="232">
        <f>('ST Lifetime Generation Total'!AH5*(L5-K5))*G5</f>
        <v>0</v>
      </c>
    </row>
    <row r="6" spans="1:15" ht="21" customHeight="1" x14ac:dyDescent="0.35">
      <c r="A6" s="197"/>
      <c r="B6" s="204"/>
      <c r="C6" s="211"/>
      <c r="D6" s="211"/>
      <c r="E6" s="76"/>
      <c r="F6" s="51"/>
      <c r="G6" s="86"/>
      <c r="H6" s="160"/>
      <c r="I6" s="76"/>
      <c r="J6" s="181"/>
      <c r="K6" s="200"/>
      <c r="L6" s="201"/>
      <c r="M6" s="235">
        <f t="shared" si="0"/>
        <v>0</v>
      </c>
      <c r="N6" s="232">
        <f>('ST Lifetime Generation Total'!AH6*(L6-K6))*G6</f>
        <v>0</v>
      </c>
    </row>
    <row r="7" spans="1:15" ht="21" customHeight="1" x14ac:dyDescent="0.35">
      <c r="A7" s="197"/>
      <c r="B7" s="204"/>
      <c r="C7" s="211"/>
      <c r="D7" s="211"/>
      <c r="E7" s="76"/>
      <c r="F7" s="51"/>
      <c r="G7" s="86"/>
      <c r="H7" s="160"/>
      <c r="I7" s="76"/>
      <c r="J7" s="181"/>
      <c r="K7" s="200"/>
      <c r="L7" s="201"/>
      <c r="M7" s="235">
        <f t="shared" si="0"/>
        <v>0</v>
      </c>
      <c r="N7" s="232">
        <f>('ST Lifetime Generation Total'!AH7*(L7-K7))*G7</f>
        <v>0</v>
      </c>
    </row>
    <row r="8" spans="1:15" ht="21" customHeight="1" x14ac:dyDescent="0.35">
      <c r="A8" s="197"/>
      <c r="B8" s="204"/>
      <c r="C8" s="211"/>
      <c r="D8" s="211"/>
      <c r="E8" s="76"/>
      <c r="F8" s="51"/>
      <c r="G8" s="86"/>
      <c r="H8" s="160"/>
      <c r="I8" s="76"/>
      <c r="J8" s="181"/>
      <c r="K8" s="200"/>
      <c r="L8" s="201"/>
      <c r="M8" s="235">
        <f t="shared" si="0"/>
        <v>0</v>
      </c>
      <c r="N8" s="232">
        <f>('ST Lifetime Generation Total'!AH8*(L8-K8))*G8</f>
        <v>0</v>
      </c>
    </row>
    <row r="9" spans="1:15" ht="21" customHeight="1" x14ac:dyDescent="0.35">
      <c r="A9" s="197"/>
      <c r="B9" s="204"/>
      <c r="C9" s="211"/>
      <c r="D9" s="211"/>
      <c r="E9" s="76"/>
      <c r="F9" s="51"/>
      <c r="G9" s="86"/>
      <c r="H9" s="160"/>
      <c r="I9" s="76"/>
      <c r="J9" s="181"/>
      <c r="K9" s="200"/>
      <c r="L9" s="201"/>
      <c r="M9" s="235">
        <f t="shared" si="0"/>
        <v>0</v>
      </c>
      <c r="N9" s="232">
        <f>('ST Lifetime Generation Total'!AH9*(L9-K9))*G9</f>
        <v>0</v>
      </c>
    </row>
    <row r="10" spans="1:15" ht="21" customHeight="1" x14ac:dyDescent="0.35">
      <c r="A10" s="197"/>
      <c r="B10" s="204"/>
      <c r="C10" s="211"/>
      <c r="D10" s="211"/>
      <c r="E10" s="76"/>
      <c r="F10" s="51"/>
      <c r="G10" s="86"/>
      <c r="H10" s="160"/>
      <c r="I10" s="76"/>
      <c r="J10" s="181"/>
      <c r="K10" s="200"/>
      <c r="L10" s="201"/>
      <c r="M10" s="235">
        <f t="shared" si="0"/>
        <v>0</v>
      </c>
      <c r="N10" s="232">
        <f>('ST Lifetime Generation Total'!AH10*(L10-K10))*G10</f>
        <v>0</v>
      </c>
    </row>
    <row r="11" spans="1:15" ht="21" customHeight="1" x14ac:dyDescent="0.35">
      <c r="A11" s="197"/>
      <c r="B11" s="204"/>
      <c r="C11" s="211"/>
      <c r="D11" s="211"/>
      <c r="E11" s="76"/>
      <c r="F11" s="51"/>
      <c r="G11" s="86"/>
      <c r="H11" s="160"/>
      <c r="I11" s="76"/>
      <c r="J11" s="181"/>
      <c r="K11" s="200"/>
      <c r="L11" s="201"/>
      <c r="M11" s="235">
        <f t="shared" si="0"/>
        <v>0</v>
      </c>
      <c r="N11" s="232">
        <f>('ST Lifetime Generation Total'!AH11*(L11-K11))*G11</f>
        <v>0</v>
      </c>
    </row>
    <row r="12" spans="1:15" ht="21" customHeight="1" thickBot="1" x14ac:dyDescent="0.4">
      <c r="A12" s="37"/>
      <c r="B12" s="205"/>
      <c r="C12" s="205"/>
      <c r="D12" s="205"/>
      <c r="E12" s="90"/>
      <c r="F12" s="55"/>
      <c r="G12" s="92"/>
      <c r="H12" s="161"/>
      <c r="I12" s="90"/>
      <c r="J12" s="198"/>
      <c r="K12" s="202"/>
      <c r="L12" s="249"/>
      <c r="M12" s="236">
        <f t="shared" si="0"/>
        <v>0</v>
      </c>
      <c r="N12" s="233">
        <f>('ST Lifetime Generation Total'!AH12*(L12-K12))*G12</f>
        <v>0</v>
      </c>
    </row>
    <row r="13" spans="1:15" ht="21" customHeight="1" thickBot="1" x14ac:dyDescent="0.4">
      <c r="B13" s="39"/>
      <c r="C13" s="39"/>
      <c r="D13" s="39"/>
      <c r="E13" s="39"/>
      <c r="F13" s="39"/>
      <c r="G13" s="39"/>
      <c r="H13" s="39"/>
      <c r="I13" s="40"/>
      <c r="K13" s="19"/>
      <c r="L13" s="41" t="s">
        <v>17</v>
      </c>
      <c r="M13" s="212">
        <f>SUM(M3:M12)</f>
        <v>0</v>
      </c>
      <c r="N13" s="213">
        <f>SUM(N3:N12)</f>
        <v>0</v>
      </c>
    </row>
    <row r="14" spans="1:15" ht="21" customHeight="1" x14ac:dyDescent="0.35">
      <c r="A14" s="137" t="s">
        <v>38</v>
      </c>
      <c r="B14" s="19"/>
      <c r="C14" s="19"/>
      <c r="D14" s="19"/>
      <c r="E14" s="19"/>
      <c r="F14" s="19"/>
      <c r="G14" s="19"/>
      <c r="H14" s="19"/>
      <c r="I14" s="19"/>
      <c r="J14" s="19"/>
      <c r="K14" s="19"/>
      <c r="L14" s="19"/>
      <c r="M14" s="19"/>
      <c r="N14" s="19"/>
    </row>
    <row r="15" spans="1:15" ht="21" customHeight="1" x14ac:dyDescent="0.4">
      <c r="A15" s="19" t="s">
        <v>39</v>
      </c>
      <c r="B15" s="19"/>
      <c r="C15" s="19"/>
      <c r="D15" s="19"/>
      <c r="E15" s="19"/>
      <c r="F15" s="19"/>
      <c r="G15" s="19"/>
      <c r="H15" s="19"/>
      <c r="I15" s="19"/>
      <c r="J15" s="19"/>
      <c r="K15" s="19"/>
      <c r="L15" s="19"/>
      <c r="M15" s="19"/>
      <c r="N15" s="19"/>
    </row>
    <row r="16" spans="1:15" ht="21" customHeight="1" x14ac:dyDescent="0.35">
      <c r="A16" s="19"/>
      <c r="B16" s="19"/>
      <c r="C16" s="19"/>
      <c r="D16" s="19"/>
      <c r="E16" s="19"/>
      <c r="F16" s="19"/>
      <c r="G16" s="19"/>
      <c r="H16" s="19"/>
      <c r="I16" s="19"/>
      <c r="J16" s="19"/>
      <c r="K16" s="19"/>
      <c r="L16" s="19"/>
      <c r="M16" s="19"/>
      <c r="N16" s="19"/>
    </row>
    <row r="17" spans="1:14" ht="21" customHeight="1" x14ac:dyDescent="0.35">
      <c r="A17" s="19"/>
      <c r="B17" s="19"/>
      <c r="C17" s="19"/>
      <c r="D17" s="19"/>
      <c r="E17" s="19"/>
      <c r="F17" s="19"/>
      <c r="G17" s="19"/>
      <c r="H17" s="19"/>
      <c r="I17" s="19"/>
      <c r="J17" s="19"/>
      <c r="K17" s="19"/>
      <c r="L17" s="19"/>
      <c r="M17" s="19"/>
      <c r="N17" s="19"/>
    </row>
    <row r="18" spans="1:14" ht="21" customHeight="1" x14ac:dyDescent="0.35">
      <c r="A18" s="19"/>
      <c r="B18" s="19"/>
      <c r="C18" s="19"/>
      <c r="D18" s="19"/>
      <c r="E18" s="19"/>
      <c r="F18" s="19"/>
      <c r="G18" s="19"/>
      <c r="H18" s="19"/>
      <c r="I18" s="19"/>
      <c r="J18" s="19"/>
      <c r="L18" s="19"/>
      <c r="M18" s="19"/>
      <c r="N18" s="19"/>
    </row>
    <row r="19" spans="1:14" ht="21" customHeight="1" x14ac:dyDescent="0.35"/>
    <row r="20" spans="1:14" ht="21" customHeight="1" x14ac:dyDescent="0.35"/>
    <row r="21" spans="1:14" ht="21" customHeight="1" x14ac:dyDescent="0.35"/>
    <row r="22" spans="1:14" ht="21" customHeight="1" x14ac:dyDescent="0.35"/>
    <row r="23" spans="1:14" ht="20.25" customHeight="1" x14ac:dyDescent="0.35"/>
    <row r="24" spans="1:14" ht="20.25" customHeight="1" x14ac:dyDescent="0.35"/>
    <row r="25" spans="1:14" ht="20.25" customHeight="1" x14ac:dyDescent="0.35"/>
    <row r="26" spans="1:14" ht="20.25" customHeight="1" x14ac:dyDescent="0.35"/>
    <row r="27" spans="1:14" ht="20.25" customHeight="1" x14ac:dyDescent="0.35"/>
    <row r="28" spans="1:14" ht="20.25" customHeight="1" x14ac:dyDescent="0.35"/>
    <row r="29" spans="1:14" ht="20.25" customHeight="1" x14ac:dyDescent="0.35"/>
    <row r="30" spans="1:14" ht="20.25" customHeight="1" x14ac:dyDescent="0.35"/>
    <row r="31" spans="1:14" ht="20.25" customHeight="1" x14ac:dyDescent="0.35"/>
    <row r="32" spans="1:14" ht="20.25" customHeight="1" x14ac:dyDescent="0.35"/>
    <row r="33" ht="20.25" customHeight="1" x14ac:dyDescent="0.35"/>
    <row r="34" ht="20.25" customHeight="1" x14ac:dyDescent="0.35"/>
  </sheetData>
  <sheetProtection formatRows="0" insertRows="0"/>
  <dataValidations xWindow="1727" yWindow="468" count="9">
    <dataValidation allowBlank="1" showErrorMessage="1" promptTitle="Input Project ID" prompt="Input the Project ID from box 13a of the Use of Allocated Allowance Value Form." sqref="A3:A12" xr:uid="{7BF89DDE-3899-4CE6-A715-D85C9755893B}"/>
    <dataValidation allowBlank="1" showErrorMessage="1" promptTitle="Input % of project costs funded" prompt="Input the percentage of total project costs funded with auction proceeds during the Data Year.  Total costs include costs for design, implementation, operation, administration, and outreach, among other costs." sqref="G3:G12" xr:uid="{20153A1E-0CFF-4926-A05D-56A87FA01C5C}"/>
    <dataValidation allowBlank="1" showInputMessage="1" showErrorMessage="1" promptTitle="Estimated GHG reductions" prompt="This is the estimated lifetime greenhouse gas (GHG) emission reductions attributable to proceeds use inthe Data Year.  Report this value in box 13f of the Use of Allocated Allowance Value Form." sqref="N3:N12" xr:uid="{4496935A-6F89-468B-8684-C6231C5B5F04}"/>
    <dataValidation allowBlank="1" showErrorMessage="1" sqref="J3:L12" xr:uid="{4FC3710B-9FD2-4F90-B89C-53FD46D63514}"/>
    <dataValidation allowBlank="1" showErrorMessage="1" promptTitle="Input annual production" prompt="Input the estimated annual electricity produced by the project in megawatt-hours (MWh) per year." sqref="I3:I12" xr:uid="{458B8681-EFE6-4E11-B09A-E3D2B285F373}"/>
    <dataValidation allowBlank="1" showErrorMessage="1" promptTitle="Input project lifetime" prompt="Input the expected lifetime of the project in years.  The default  lifetime of solar photovoltaic (PV) systems is 30 years._x000a__x000a_" sqref="H3:H12" xr:uid="{7F1FC1F9-92CE-41C8-B89F-142CA78214C7}"/>
    <dataValidation allowBlank="1" showErrorMessage="1" promptTitle="Input date operational" prompt="Input the date when the project went into service or will go into service." sqref="F3:F12" xr:uid="{743166D8-38C3-4646-9834-B7C88B726A99}"/>
    <dataValidation allowBlank="1" showErrorMessage="1" promptTitle="Input system size" prompt="Input the size of the DC sytem in megawatts." sqref="E3:E12" xr:uid="{BE345971-2920-43F4-B46F-9C26093CFA86}"/>
    <dataValidation allowBlank="1" showErrorMessage="1" promptTitle="Input project description" prompt="Input the project description from box 13e of the Use of Allocated Allowance Value Form." sqref="D3:D12" xr:uid="{37D496DA-968E-47E5-B458-36951B1BA8D7}"/>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xWindow="1727" yWindow="468" count="2">
        <x14:dataValidation type="list" allowBlank="1" showErrorMessage="1" promptTitle="Input project description" prompt="Input the project description from box 13e of the Use of Allocated Allowance Value Form." xr:uid="{7A9182D6-57D4-43D4-B58A-4F6F4646E2E3}">
          <x14:formula1>
            <xm:f>'Emission Factors'!$A$21:$A$26</xm:f>
          </x14:formula1>
          <xm:sqref>B3:B12</xm:sqref>
        </x14:dataValidation>
        <x14:dataValidation type="list" allowBlank="1" showErrorMessage="1" promptTitle="Input project description" prompt="Input the project description from box 13e of the Use of Allocated Allowance Value Form." xr:uid="{67E0B574-F81A-4A03-B1B7-941A9864529D}">
          <x14:formula1>
            <xm:f>'Emission Factors'!$A$29:$A$33</xm:f>
          </x14:formula1>
          <xm:sqref>C3:C12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49513-F31B-4FBF-A38B-FB65B71D04A6}">
  <sheetPr>
    <tabColor rgb="FF92D050"/>
  </sheetPr>
  <dimension ref="A1:J21"/>
  <sheetViews>
    <sheetView showGridLines="0" zoomScaleNormal="100" zoomScaleSheetLayoutView="80" workbookViewId="0">
      <selection activeCell="A3" sqref="A3"/>
    </sheetView>
  </sheetViews>
  <sheetFormatPr defaultColWidth="9.26953125" defaultRowHeight="14.5" x14ac:dyDescent="0.35"/>
  <cols>
    <col min="1" max="1" width="23.54296875" customWidth="1"/>
    <col min="2" max="2" width="49.54296875" customWidth="1"/>
    <col min="3" max="3" width="28.7265625" customWidth="1"/>
    <col min="4" max="4" width="35.7265625" customWidth="1"/>
    <col min="5" max="5" width="25.7265625" customWidth="1"/>
    <col min="6" max="6" width="23.54296875" customWidth="1"/>
    <col min="7" max="7" width="25.7265625" customWidth="1"/>
    <col min="8" max="9" width="26.54296875" customWidth="1"/>
  </cols>
  <sheetData>
    <row r="1" spans="1:10" ht="60.75" customHeight="1" thickBot="1" x14ac:dyDescent="0.4">
      <c r="A1" s="42" t="s">
        <v>40</v>
      </c>
      <c r="B1" s="42"/>
      <c r="C1" s="42"/>
      <c r="D1" s="42"/>
      <c r="E1" s="42"/>
      <c r="F1" s="42"/>
      <c r="G1" s="42"/>
      <c r="H1" s="42"/>
      <c r="I1" s="19"/>
    </row>
    <row r="2" spans="1:10" ht="110.25" customHeight="1" thickBot="1" x14ac:dyDescent="0.4">
      <c r="A2" s="32" t="s">
        <v>3</v>
      </c>
      <c r="B2" s="33" t="s">
        <v>30</v>
      </c>
      <c r="C2" s="33" t="s">
        <v>31</v>
      </c>
      <c r="D2" s="33" t="s">
        <v>41</v>
      </c>
      <c r="E2" s="33" t="s">
        <v>42</v>
      </c>
      <c r="F2" s="33" t="s">
        <v>43</v>
      </c>
      <c r="G2" s="33" t="s">
        <v>36</v>
      </c>
      <c r="H2" s="33" t="s">
        <v>37</v>
      </c>
      <c r="I2" s="166" t="s">
        <v>44</v>
      </c>
      <c r="J2" s="19"/>
    </row>
    <row r="3" spans="1:10" ht="21" customHeight="1" x14ac:dyDescent="0.35">
      <c r="A3" s="192"/>
      <c r="B3" s="27"/>
      <c r="C3" s="27"/>
      <c r="D3" s="27"/>
      <c r="E3" s="28"/>
      <c r="F3" s="193"/>
      <c r="G3" s="194"/>
      <c r="H3" s="194"/>
      <c r="I3" s="225">
        <f>(F3*(H3-G3)*E3)</f>
        <v>0</v>
      </c>
      <c r="J3" s="19"/>
    </row>
    <row r="4" spans="1:10" ht="21" customHeight="1" x14ac:dyDescent="0.35">
      <c r="A4" s="129"/>
      <c r="B4" s="189"/>
      <c r="C4" s="189"/>
      <c r="D4" s="189"/>
      <c r="E4" s="86"/>
      <c r="F4" s="190"/>
      <c r="G4" s="190"/>
      <c r="H4" s="190"/>
      <c r="I4" s="226">
        <f>(F4*('Emission Factors'!$D$3*1000)*E4)</f>
        <v>0</v>
      </c>
      <c r="J4" s="19"/>
    </row>
    <row r="5" spans="1:10" ht="21" customHeight="1" x14ac:dyDescent="0.35">
      <c r="A5" s="129"/>
      <c r="B5" s="189"/>
      <c r="C5" s="189"/>
      <c r="D5" s="189"/>
      <c r="E5" s="86"/>
      <c r="F5" s="190"/>
      <c r="G5" s="190"/>
      <c r="H5" s="190"/>
      <c r="I5" s="226">
        <f>(F5*('Emission Factors'!$D$3*1000)*E5)</f>
        <v>0</v>
      </c>
      <c r="J5" s="19"/>
    </row>
    <row r="6" spans="1:10" ht="21" customHeight="1" x14ac:dyDescent="0.35">
      <c r="A6" s="129"/>
      <c r="B6" s="189"/>
      <c r="C6" s="189"/>
      <c r="D6" s="189"/>
      <c r="E6" s="86"/>
      <c r="F6" s="190"/>
      <c r="G6" s="190"/>
      <c r="H6" s="190"/>
      <c r="I6" s="226">
        <f>(F6*('Emission Factors'!$D$3*1000)*E6)</f>
        <v>0</v>
      </c>
      <c r="J6" s="19"/>
    </row>
    <row r="7" spans="1:10" ht="21" customHeight="1" x14ac:dyDescent="0.35">
      <c r="A7" s="129"/>
      <c r="B7" s="189"/>
      <c r="C7" s="189"/>
      <c r="D7" s="189"/>
      <c r="E7" s="86"/>
      <c r="F7" s="190"/>
      <c r="G7" s="190"/>
      <c r="H7" s="190"/>
      <c r="I7" s="226">
        <f>(F7*('Emission Factors'!$D$3*1000)*E7)</f>
        <v>0</v>
      </c>
      <c r="J7" s="19"/>
    </row>
    <row r="8" spans="1:10" ht="21" customHeight="1" x14ac:dyDescent="0.35">
      <c r="A8" s="129"/>
      <c r="B8" s="189"/>
      <c r="C8" s="189"/>
      <c r="D8" s="189"/>
      <c r="E8" s="86"/>
      <c r="F8" s="190"/>
      <c r="G8" s="190"/>
      <c r="H8" s="190"/>
      <c r="I8" s="226">
        <f>(F8*('Emission Factors'!$D$3*1000)*E8)</f>
        <v>0</v>
      </c>
      <c r="J8" s="19"/>
    </row>
    <row r="9" spans="1:10" ht="21" customHeight="1" x14ac:dyDescent="0.35">
      <c r="A9" s="129"/>
      <c r="B9" s="189"/>
      <c r="C9" s="189"/>
      <c r="D9" s="189"/>
      <c r="E9" s="86"/>
      <c r="F9" s="190"/>
      <c r="G9" s="190"/>
      <c r="H9" s="190"/>
      <c r="I9" s="226">
        <f>(F9*('Emission Factors'!$D$3*1000)*E9)</f>
        <v>0</v>
      </c>
      <c r="J9" s="19"/>
    </row>
    <row r="10" spans="1:10" ht="21" customHeight="1" x14ac:dyDescent="0.35">
      <c r="A10" s="129"/>
      <c r="B10" s="189"/>
      <c r="C10" s="189"/>
      <c r="D10" s="189"/>
      <c r="E10" s="86"/>
      <c r="F10" s="190"/>
      <c r="G10" s="190"/>
      <c r="H10" s="190"/>
      <c r="I10" s="226">
        <f>(F10*('Emission Factors'!$D$3*1000)*E10)</f>
        <v>0</v>
      </c>
      <c r="J10" s="19"/>
    </row>
    <row r="11" spans="1:10" ht="21" customHeight="1" x14ac:dyDescent="0.35">
      <c r="A11" s="129"/>
      <c r="B11" s="189"/>
      <c r="C11" s="189"/>
      <c r="D11" s="189"/>
      <c r="E11" s="86"/>
      <c r="F11" s="190"/>
      <c r="G11" s="190"/>
      <c r="H11" s="190"/>
      <c r="I11" s="226">
        <f>(F11*('Emission Factors'!$D$3*1000)*E11)</f>
        <v>0</v>
      </c>
      <c r="J11" s="19"/>
    </row>
    <row r="12" spans="1:10" ht="21" customHeight="1" thickBot="1" x14ac:dyDescent="0.4">
      <c r="A12" s="130"/>
      <c r="B12" s="29"/>
      <c r="C12" s="29"/>
      <c r="D12" s="29"/>
      <c r="E12" s="92"/>
      <c r="F12" s="191"/>
      <c r="G12" s="191"/>
      <c r="H12" s="191"/>
      <c r="I12" s="227">
        <f>(F12*('Emission Factors'!$D$3*1000)*E12)</f>
        <v>0</v>
      </c>
      <c r="J12" s="19"/>
    </row>
    <row r="13" spans="1:10" ht="21" customHeight="1" thickBot="1" x14ac:dyDescent="0.4">
      <c r="A13" s="39"/>
      <c r="B13" s="46"/>
      <c r="F13" s="228"/>
      <c r="G13" s="229"/>
      <c r="H13" s="134" t="s">
        <v>17</v>
      </c>
      <c r="I13" s="230">
        <f>SUM(I3:I12)</f>
        <v>0</v>
      </c>
    </row>
    <row r="14" spans="1:10" ht="21" customHeight="1" x14ac:dyDescent="0.35">
      <c r="A14" s="137" t="s">
        <v>45</v>
      </c>
      <c r="B14" s="19"/>
      <c r="C14" s="19"/>
      <c r="D14" s="19"/>
      <c r="E14" s="19"/>
      <c r="F14" s="19"/>
      <c r="G14" s="19"/>
      <c r="H14" s="19"/>
      <c r="I14" s="19"/>
    </row>
    <row r="15" spans="1:10" ht="21" customHeight="1" x14ac:dyDescent="0.4">
      <c r="A15" s="19" t="s">
        <v>46</v>
      </c>
    </row>
    <row r="16" spans="1:10" ht="21" customHeight="1" x14ac:dyDescent="0.35"/>
    <row r="17" spans="1:1" ht="21" customHeight="1" x14ac:dyDescent="0.35">
      <c r="A17" s="180"/>
    </row>
    <row r="18" spans="1:1" ht="21" customHeight="1" x14ac:dyDescent="0.35"/>
    <row r="19" spans="1:1" ht="21" customHeight="1" x14ac:dyDescent="0.35"/>
    <row r="20" spans="1:1" ht="21" customHeight="1" x14ac:dyDescent="0.35"/>
    <row r="21" spans="1:1" ht="21" customHeight="1" x14ac:dyDescent="0.35"/>
  </sheetData>
  <sheetProtection formatRows="0" insertRows="0"/>
  <dataValidations count="4">
    <dataValidation allowBlank="1" showInputMessage="1" showErrorMessage="1" promptTitle="Estimated GHG reductions" prompt="This is the estimated lifetime greenhouse gas (GHG) emission reductions attributable to proceeds use inthe Data Year.  Report this value in box 13f of the Use of Allocated Allowance Value Form." sqref="I3:I12" xr:uid="{5F43C2A8-12BD-41F8-A08F-D9DE2717C000}"/>
    <dataValidation allowBlank="1" showErrorMessage="1" promptTitle="Input % of project costs funded" prompt="Input the percentage of total project costs funded with auction proceeds during the Data Year.  Total costs include costs for design, implementation, operation, administration, and outreach, among other costs." sqref="E3:E12" xr:uid="{0F550A49-79F0-4067-B089-DBB10183AA9C}"/>
    <dataValidation allowBlank="1" showErrorMessage="1" promptTitle="Input Project ID" prompt="Input the project ID letter from box 13a of the Use of Allocated Allowance Value Form." sqref="A3:A12" xr:uid="{F7A5AC3B-9BC3-4383-81DF-1697A6E43E79}"/>
    <dataValidation allowBlank="1" showErrorMessage="1" promptTitle="Input renewable energy purchased" prompt="Input the amount of renewable energy purchased during the Data Year in megawatt-hours (MWh)." sqref="F3:H12" xr:uid="{C44A87BD-BBDA-4985-B1E5-839B28199B5C}"/>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ErrorMessage="1" promptTitle="Input Project Description" prompt="Input the project description from box 13e of the Use of Allocated Allowance Value Form." xr:uid="{89E5295D-5EB2-4DC3-A1B8-18EC45EB12DA}">
          <x14:formula1>
            <xm:f>'Emission Factors'!$A$29:$A$33</xm:f>
          </x14:formula1>
          <xm:sqref>C3</xm:sqref>
        </x14:dataValidation>
        <x14:dataValidation type="list" allowBlank="1" showErrorMessage="1" promptTitle="Input Project Description" prompt="Input the project description from box 13e of the Use of Allocated Allowance Value Form." xr:uid="{28859ECE-68A9-4AA6-A031-766193292F46}">
          <x14:formula1>
            <xm:f>'Emission Factors'!$A$21:$A$26</xm:f>
          </x14:formula1>
          <xm:sqref>B3 B4:C12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92D050"/>
  </sheetPr>
  <dimension ref="A1:K36"/>
  <sheetViews>
    <sheetView showGridLines="0" zoomScaleNormal="100" workbookViewId="0">
      <selection activeCell="A15" sqref="A15"/>
    </sheetView>
  </sheetViews>
  <sheetFormatPr defaultRowHeight="14.5" x14ac:dyDescent="0.35"/>
  <cols>
    <col min="1" max="1" width="24.7265625" customWidth="1"/>
    <col min="2" max="2" width="40.7265625" customWidth="1"/>
    <col min="3" max="3" width="17.7265625" customWidth="1"/>
    <col min="4" max="4" width="20.7265625" customWidth="1"/>
    <col min="5" max="5" width="17.7265625" customWidth="1"/>
    <col min="6" max="6" width="30.453125" customWidth="1"/>
    <col min="7" max="8" width="26.7265625" customWidth="1"/>
  </cols>
  <sheetData>
    <row r="1" spans="1:11" ht="60.75" customHeight="1" thickBot="1" x14ac:dyDescent="0.4">
      <c r="A1" s="23" t="s">
        <v>47</v>
      </c>
      <c r="B1" s="23"/>
      <c r="C1" s="23"/>
      <c r="D1" s="23"/>
      <c r="E1" s="23"/>
      <c r="F1" s="23"/>
      <c r="G1" s="23"/>
      <c r="H1" s="23"/>
      <c r="I1" s="20"/>
      <c r="J1" s="20"/>
      <c r="K1" s="20"/>
    </row>
    <row r="2" spans="1:11" ht="111" customHeight="1" thickBot="1" x14ac:dyDescent="0.4">
      <c r="A2" s="32" t="s">
        <v>3</v>
      </c>
      <c r="B2" s="33" t="s">
        <v>48</v>
      </c>
      <c r="C2" s="33" t="s">
        <v>5</v>
      </c>
      <c r="D2" s="33" t="s">
        <v>6</v>
      </c>
      <c r="E2" s="33" t="s">
        <v>25</v>
      </c>
      <c r="F2" s="154" t="s">
        <v>49</v>
      </c>
      <c r="G2" s="155" t="s">
        <v>50</v>
      </c>
      <c r="H2" s="166" t="s">
        <v>44</v>
      </c>
    </row>
    <row r="3" spans="1:11" ht="21" customHeight="1" x14ac:dyDescent="0.35">
      <c r="A3" s="195"/>
      <c r="B3" s="270"/>
      <c r="C3" s="270"/>
      <c r="D3" s="89"/>
      <c r="E3" s="271"/>
      <c r="F3" s="276"/>
      <c r="G3" s="272">
        <f t="shared" ref="G3:G12" si="0">IF(E3="",0,H3/E3)</f>
        <v>0</v>
      </c>
      <c r="H3" s="273">
        <f t="shared" ref="H3:H12" si="1">D3*F3</f>
        <v>0</v>
      </c>
    </row>
    <row r="4" spans="1:11" ht="21" customHeight="1" x14ac:dyDescent="0.35">
      <c r="A4" s="26"/>
      <c r="B4" s="27"/>
      <c r="C4" s="27"/>
      <c r="D4" s="28"/>
      <c r="E4" s="158"/>
      <c r="F4" s="277"/>
      <c r="G4" s="214">
        <f t="shared" si="0"/>
        <v>0</v>
      </c>
      <c r="H4" s="215">
        <f t="shared" si="1"/>
        <v>0</v>
      </c>
    </row>
    <row r="5" spans="1:11" ht="21" customHeight="1" x14ac:dyDescent="0.35">
      <c r="A5" s="26"/>
      <c r="B5" s="27"/>
      <c r="C5" s="27"/>
      <c r="D5" s="28"/>
      <c r="E5" s="158"/>
      <c r="F5" s="277"/>
      <c r="G5" s="214">
        <f t="shared" si="0"/>
        <v>0</v>
      </c>
      <c r="H5" s="215">
        <f t="shared" si="1"/>
        <v>0</v>
      </c>
    </row>
    <row r="6" spans="1:11" ht="21" customHeight="1" x14ac:dyDescent="0.35">
      <c r="A6" s="26"/>
      <c r="B6" s="27"/>
      <c r="C6" s="157"/>
      <c r="D6" s="28"/>
      <c r="E6" s="158"/>
      <c r="F6" s="277"/>
      <c r="G6" s="214">
        <f t="shared" si="0"/>
        <v>0</v>
      </c>
      <c r="H6" s="215">
        <f t="shared" si="1"/>
        <v>0</v>
      </c>
    </row>
    <row r="7" spans="1:11" ht="21" customHeight="1" x14ac:dyDescent="0.35">
      <c r="A7" s="26"/>
      <c r="B7" s="27"/>
      <c r="C7" s="27"/>
      <c r="D7" s="28"/>
      <c r="E7" s="158"/>
      <c r="F7" s="277"/>
      <c r="G7" s="214">
        <f t="shared" si="0"/>
        <v>0</v>
      </c>
      <c r="H7" s="215">
        <f t="shared" si="1"/>
        <v>0</v>
      </c>
    </row>
    <row r="8" spans="1:11" ht="21" customHeight="1" x14ac:dyDescent="0.35">
      <c r="A8" s="26"/>
      <c r="B8" s="27"/>
      <c r="C8" s="27"/>
      <c r="D8" s="28"/>
      <c r="E8" s="158"/>
      <c r="F8" s="277"/>
      <c r="G8" s="214">
        <f t="shared" si="0"/>
        <v>0</v>
      </c>
      <c r="H8" s="215">
        <f t="shared" si="1"/>
        <v>0</v>
      </c>
    </row>
    <row r="9" spans="1:11" ht="21" customHeight="1" x14ac:dyDescent="0.35">
      <c r="A9" s="26"/>
      <c r="B9" s="27"/>
      <c r="C9" s="157"/>
      <c r="D9" s="28"/>
      <c r="E9" s="158"/>
      <c r="F9" s="277"/>
      <c r="G9" s="214">
        <f t="shared" si="0"/>
        <v>0</v>
      </c>
      <c r="H9" s="215">
        <f t="shared" si="1"/>
        <v>0</v>
      </c>
    </row>
    <row r="10" spans="1:11" ht="21" customHeight="1" x14ac:dyDescent="0.35">
      <c r="A10" s="26"/>
      <c r="B10" s="27"/>
      <c r="C10" s="27"/>
      <c r="D10" s="28"/>
      <c r="E10" s="158"/>
      <c r="F10" s="277"/>
      <c r="G10" s="214">
        <f t="shared" si="0"/>
        <v>0</v>
      </c>
      <c r="H10" s="215">
        <f t="shared" si="1"/>
        <v>0</v>
      </c>
    </row>
    <row r="11" spans="1:11" ht="21" customHeight="1" x14ac:dyDescent="0.35">
      <c r="A11" s="26"/>
      <c r="B11" s="27"/>
      <c r="C11" s="27"/>
      <c r="D11" s="28"/>
      <c r="E11" s="158"/>
      <c r="F11" s="277"/>
      <c r="G11" s="214">
        <f t="shared" si="0"/>
        <v>0</v>
      </c>
      <c r="H11" s="215">
        <f t="shared" si="1"/>
        <v>0</v>
      </c>
    </row>
    <row r="12" spans="1:11" ht="21" customHeight="1" thickBot="1" x14ac:dyDescent="0.4">
      <c r="A12" s="37"/>
      <c r="B12" s="29"/>
      <c r="C12" s="29"/>
      <c r="D12" s="131"/>
      <c r="E12" s="159"/>
      <c r="F12" s="278"/>
      <c r="G12" s="274">
        <f t="shared" si="0"/>
        <v>0</v>
      </c>
      <c r="H12" s="275">
        <f t="shared" si="1"/>
        <v>0</v>
      </c>
    </row>
    <row r="13" spans="1:11" ht="21" customHeight="1" thickBot="1" x14ac:dyDescent="0.4">
      <c r="A13" s="19"/>
      <c r="B13" s="19"/>
      <c r="C13" s="19"/>
      <c r="E13" s="41" t="s">
        <v>17</v>
      </c>
      <c r="F13" s="268">
        <f>SUM(F3:F12)</f>
        <v>0</v>
      </c>
      <c r="G13" s="269">
        <f>SUM(G3:G12)</f>
        <v>0</v>
      </c>
      <c r="H13" s="213">
        <f>SUM(H3:H12)</f>
        <v>0</v>
      </c>
    </row>
    <row r="14" spans="1:11" ht="21" customHeight="1" x14ac:dyDescent="0.35"/>
    <row r="15" spans="1:11" ht="21" customHeight="1" x14ac:dyDescent="0.35">
      <c r="A15" s="179" t="s">
        <v>51</v>
      </c>
    </row>
    <row r="16" spans="1:11" ht="21" customHeight="1" x14ac:dyDescent="0.35"/>
    <row r="17" ht="21" customHeight="1" x14ac:dyDescent="0.35"/>
    <row r="18" ht="21" customHeight="1" x14ac:dyDescent="0.35"/>
    <row r="19" ht="21" customHeight="1" x14ac:dyDescent="0.35"/>
    <row r="20" ht="21" customHeight="1" x14ac:dyDescent="0.35"/>
    <row r="21" ht="21" customHeight="1" x14ac:dyDescent="0.35"/>
    <row r="22" ht="21" customHeight="1" x14ac:dyDescent="0.35"/>
    <row r="23" ht="21" customHeight="1" x14ac:dyDescent="0.35"/>
    <row r="24" ht="21" customHeight="1" x14ac:dyDescent="0.35"/>
    <row r="25" ht="21" customHeight="1" x14ac:dyDescent="0.35"/>
    <row r="26" ht="21" customHeight="1" x14ac:dyDescent="0.35"/>
    <row r="27" ht="21" customHeight="1" x14ac:dyDescent="0.35"/>
    <row r="28" ht="21" customHeight="1" x14ac:dyDescent="0.35"/>
    <row r="29" ht="21" customHeight="1" x14ac:dyDescent="0.35"/>
    <row r="30" ht="21" customHeight="1" x14ac:dyDescent="0.35"/>
    <row r="31" ht="21" customHeight="1" x14ac:dyDescent="0.35"/>
    <row r="32" ht="21" customHeight="1" x14ac:dyDescent="0.35"/>
    <row r="33" ht="21" customHeight="1" x14ac:dyDescent="0.35"/>
    <row r="34" ht="21" customHeight="1" x14ac:dyDescent="0.35"/>
    <row r="35" ht="21" customHeight="1" x14ac:dyDescent="0.35"/>
    <row r="36" ht="21" customHeight="1" x14ac:dyDescent="0.35"/>
  </sheetData>
  <dataValidations xWindow="740" yWindow="458" count="7">
    <dataValidation allowBlank="1" showInputMessage="1" showErrorMessage="1" promptTitle="Input GHG emission reductions" prompt="Enter the total lifetime GHG reductions calculated by the CTC Active Transportation Calculator Tool in metric tons carbon dioxide equivalent." sqref="F3:F12" xr:uid="{00000000-0002-0000-0400-000000000000}"/>
    <dataValidation allowBlank="1" showInputMessage="1" showErrorMessage="1" promptTitle="Estimated GHG reductions" prompt="This is the estimated lifetime greenhouse gas (GHG) emission reductions attributable to proceeds use inthe Data Year.  Report this value in box 13f of the Use of Allocated Allowance Value Form." sqref="H3:H12" xr:uid="{00000000-0002-0000-0400-000001000000}"/>
    <dataValidation allowBlank="1" showErrorMessage="1" promptTitle="Input Project ID" prompt="Input the project ID letter from box 13a of the Use of Allocated Allowance Value Form." sqref="A3:A12" xr:uid="{00000000-0002-0000-0400-000002000000}"/>
    <dataValidation allowBlank="1" showErrorMessage="1" promptTitle="Input % of project costs funded " prompt="Input the percentage of total project costs funded with auction proceeds during the Data Year.  Total costs include costs for design, implementation, operation, administration, and outreach, among other costs." sqref="D3:D12" xr:uid="{00000000-0002-0000-0400-000003000000}"/>
    <dataValidation allowBlank="1" showErrorMessage="1" promptTitle="Input project description" prompt="Input the project description from box 13e of the Use of Allocated Allowance Value Form." sqref="B3:B12" xr:uid="{00000000-0002-0000-0400-000004000000}"/>
    <dataValidation allowBlank="1" showErrorMessage="1" promptTitle="Input date operational" prompt="Input the date when the project went into service or will go into service." sqref="C3:C12" xr:uid="{00000000-0002-0000-0400-000005000000}"/>
    <dataValidation allowBlank="1" showErrorMessage="1" promptTitle="Input project lifetime" prompt="Input the expected lifetime of the project in years." sqref="E3:E12" xr:uid="{00000000-0002-0000-0400-000006000000}"/>
  </dataValidations>
  <hyperlinks>
    <hyperlink ref="A15" r:id="rId1" display="Click here to access the California Climate Investments AHSC Active Transportation Program Calculator Tool." xr:uid="{00000000-0004-0000-0400-000000000000}"/>
  </hyperlinks>
  <pageMargins left="0.7" right="0.7" top="0.75" bottom="0.75" header="0.3" footer="0.3"/>
  <pageSetup orientation="portrait" horizontalDpi="1200" verticalDpi="120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J42"/>
  <sheetViews>
    <sheetView showGridLines="0" zoomScale="80" zoomScaleNormal="80" zoomScaleSheetLayoutView="50" workbookViewId="0">
      <selection activeCell="A11" sqref="A11"/>
    </sheetView>
  </sheetViews>
  <sheetFormatPr defaultColWidth="9.26953125" defaultRowHeight="14" x14ac:dyDescent="0.3"/>
  <cols>
    <col min="1" max="1" width="72.54296875" style="19" customWidth="1"/>
    <col min="2" max="6" width="22.7265625" style="19" customWidth="1"/>
    <col min="7" max="16384" width="9.26953125" style="19"/>
  </cols>
  <sheetData>
    <row r="1" spans="1:10" ht="33" customHeight="1" thickBot="1" x14ac:dyDescent="0.35">
      <c r="A1" s="287" t="s">
        <v>52</v>
      </c>
      <c r="B1" s="287"/>
      <c r="C1" s="287"/>
      <c r="D1" s="23"/>
      <c r="E1" s="23"/>
      <c r="F1" s="23"/>
    </row>
    <row r="2" spans="1:10" ht="33" customHeight="1" thickBot="1" x14ac:dyDescent="0.35">
      <c r="A2" s="30" t="s">
        <v>53</v>
      </c>
      <c r="B2" s="64" t="s">
        <v>54</v>
      </c>
      <c r="C2" s="64" t="s">
        <v>55</v>
      </c>
      <c r="D2" s="50" t="s">
        <v>56</v>
      </c>
      <c r="E2" s="64" t="s">
        <v>57</v>
      </c>
      <c r="F2" s="25" t="s">
        <v>58</v>
      </c>
    </row>
    <row r="3" spans="1:10" ht="21" customHeight="1" x14ac:dyDescent="0.3">
      <c r="A3" s="65" t="s">
        <v>59</v>
      </c>
      <c r="B3" s="66">
        <v>0.25840000000000002</v>
      </c>
      <c r="C3" s="66" t="s">
        <v>60</v>
      </c>
      <c r="D3" s="283">
        <v>2.2000000000000001E-4</v>
      </c>
      <c r="E3" s="66" t="s">
        <v>61</v>
      </c>
      <c r="F3" s="67" t="s">
        <v>62</v>
      </c>
      <c r="I3" s="282"/>
      <c r="J3" s="282"/>
    </row>
    <row r="4" spans="1:10" ht="21" customHeight="1" x14ac:dyDescent="0.3">
      <c r="A4" s="68" t="s">
        <v>63</v>
      </c>
      <c r="B4" s="69">
        <v>0.21809999999999999</v>
      </c>
      <c r="C4" s="69" t="s">
        <v>60</v>
      </c>
      <c r="D4" s="283">
        <v>2.2000000000000001E-4</v>
      </c>
      <c r="E4" s="69" t="s">
        <v>61</v>
      </c>
      <c r="F4" s="70" t="s">
        <v>62</v>
      </c>
      <c r="I4" s="282"/>
      <c r="J4" s="282"/>
    </row>
    <row r="5" spans="1:10" ht="21" customHeight="1" x14ac:dyDescent="0.3">
      <c r="A5" s="68" t="s">
        <v>64</v>
      </c>
      <c r="B5" s="71">
        <v>2.0699999999999998</v>
      </c>
      <c r="C5" s="69" t="s">
        <v>65</v>
      </c>
      <c r="D5" s="284">
        <v>5.3020000000000003E-3</v>
      </c>
      <c r="E5" s="69" t="s">
        <v>66</v>
      </c>
      <c r="F5" s="70">
        <v>1.0280000000000001E-3</v>
      </c>
      <c r="I5" s="282"/>
      <c r="J5" s="282"/>
    </row>
    <row r="6" spans="1:10" ht="21" customHeight="1" thickBot="1" x14ac:dyDescent="0.35">
      <c r="A6" s="72" t="s">
        <v>67</v>
      </c>
      <c r="B6" s="279">
        <v>1.66</v>
      </c>
      <c r="C6" s="73" t="s">
        <v>65</v>
      </c>
      <c r="D6" s="285">
        <v>5.3020000000000003E-3</v>
      </c>
      <c r="E6" s="73" t="s">
        <v>66</v>
      </c>
      <c r="F6" s="74">
        <v>1.0280000000000001E-3</v>
      </c>
      <c r="I6" s="282"/>
      <c r="J6" s="282"/>
    </row>
    <row r="7" spans="1:10" s="135" customFormat="1" x14ac:dyDescent="0.35">
      <c r="A7" s="145" t="s">
        <v>107</v>
      </c>
      <c r="B7" s="75"/>
      <c r="C7" s="46"/>
    </row>
    <row r="8" spans="1:10" s="135" customFormat="1" x14ac:dyDescent="0.35">
      <c r="A8" s="145" t="s">
        <v>68</v>
      </c>
      <c r="B8" s="75"/>
      <c r="C8" s="46"/>
    </row>
    <row r="9" spans="1:10" s="135" customFormat="1" x14ac:dyDescent="0.35">
      <c r="A9" s="145" t="s">
        <v>109</v>
      </c>
      <c r="B9" s="75"/>
      <c r="C9" s="46"/>
    </row>
    <row r="10" spans="1:10" s="135" customFormat="1" x14ac:dyDescent="0.35">
      <c r="A10" s="135" t="s">
        <v>110</v>
      </c>
      <c r="B10" s="75"/>
      <c r="C10" s="46"/>
    </row>
    <row r="11" spans="1:10" ht="21" customHeight="1" x14ac:dyDescent="0.3">
      <c r="A11" s="77"/>
      <c r="B11" s="75"/>
      <c r="C11" s="46"/>
    </row>
    <row r="12" spans="1:10" ht="21" customHeight="1" thickBot="1" x14ac:dyDescent="0.35">
      <c r="A12" s="286" t="s">
        <v>69</v>
      </c>
      <c r="B12" s="286"/>
    </row>
    <row r="13" spans="1:10" s="135" customFormat="1" ht="21" customHeight="1" x14ac:dyDescent="0.35">
      <c r="A13" s="139" t="s">
        <v>70</v>
      </c>
      <c r="B13" s="140" t="s">
        <v>71</v>
      </c>
    </row>
    <row r="14" spans="1:10" s="135" customFormat="1" ht="21" customHeight="1" thickBot="1" x14ac:dyDescent="0.4">
      <c r="A14" s="141" t="s">
        <v>72</v>
      </c>
      <c r="B14" s="142">
        <v>5.0000000000000001E-3</v>
      </c>
    </row>
    <row r="15" spans="1:10" ht="21" customHeight="1" x14ac:dyDescent="0.3"/>
    <row r="16" spans="1:10" s="137" customFormat="1" ht="21" customHeight="1" thickBot="1" x14ac:dyDescent="0.4">
      <c r="A16" s="138" t="s">
        <v>73</v>
      </c>
      <c r="B16" s="136"/>
    </row>
    <row r="17" spans="1:1" s="137" customFormat="1" ht="21" customHeight="1" x14ac:dyDescent="0.35">
      <c r="A17" s="143" t="s">
        <v>74</v>
      </c>
    </row>
    <row r="18" spans="1:1" s="137" customFormat="1" ht="21" customHeight="1" thickBot="1" x14ac:dyDescent="0.4">
      <c r="A18" s="144" t="s">
        <v>75</v>
      </c>
    </row>
    <row r="19" spans="1:1" ht="21" customHeight="1" x14ac:dyDescent="0.3"/>
    <row r="20" spans="1:1" ht="21" customHeight="1" thickBot="1" x14ac:dyDescent="0.35">
      <c r="A20" s="178" t="s">
        <v>76</v>
      </c>
    </row>
    <row r="21" spans="1:1" ht="21" customHeight="1" x14ac:dyDescent="0.3">
      <c r="A21" s="206" t="s">
        <v>77</v>
      </c>
    </row>
    <row r="22" spans="1:1" ht="31.5" customHeight="1" x14ac:dyDescent="0.3">
      <c r="A22" s="207" t="s">
        <v>78</v>
      </c>
    </row>
    <row r="23" spans="1:1" ht="35.65" customHeight="1" x14ac:dyDescent="0.3">
      <c r="A23" s="207" t="s">
        <v>79</v>
      </c>
    </row>
    <row r="24" spans="1:1" ht="24.65" customHeight="1" x14ac:dyDescent="0.3">
      <c r="A24" s="207" t="s">
        <v>80</v>
      </c>
    </row>
    <row r="25" spans="1:1" ht="31.5" customHeight="1" x14ac:dyDescent="0.3">
      <c r="A25" s="207" t="s">
        <v>81</v>
      </c>
    </row>
    <row r="26" spans="1:1" ht="38.65" customHeight="1" thickBot="1" x14ac:dyDescent="0.35">
      <c r="A26" s="208" t="s">
        <v>82</v>
      </c>
    </row>
    <row r="27" spans="1:1" ht="21" customHeight="1" x14ac:dyDescent="0.3"/>
    <row r="28" spans="1:1" ht="21" customHeight="1" thickBot="1" x14ac:dyDescent="0.35">
      <c r="A28" s="178" t="s">
        <v>83</v>
      </c>
    </row>
    <row r="29" spans="1:1" ht="21" customHeight="1" x14ac:dyDescent="0.3">
      <c r="A29" s="143" t="s">
        <v>84</v>
      </c>
    </row>
    <row r="30" spans="1:1" ht="21" customHeight="1" x14ac:dyDescent="0.3">
      <c r="A30" s="209" t="s">
        <v>85</v>
      </c>
    </row>
    <row r="31" spans="1:1" ht="21" customHeight="1" x14ac:dyDescent="0.3">
      <c r="A31" s="209" t="s">
        <v>86</v>
      </c>
    </row>
    <row r="32" spans="1:1" ht="21" customHeight="1" x14ac:dyDescent="0.3">
      <c r="A32" s="209" t="s">
        <v>87</v>
      </c>
    </row>
    <row r="33" spans="1:1" ht="21" customHeight="1" thickBot="1" x14ac:dyDescent="0.35">
      <c r="A33" s="144" t="s">
        <v>88</v>
      </c>
    </row>
    <row r="34" spans="1:1" ht="21" customHeight="1" x14ac:dyDescent="0.3"/>
    <row r="35" spans="1:1" ht="21" customHeight="1" x14ac:dyDescent="0.3"/>
    <row r="36" spans="1:1" ht="21" customHeight="1" x14ac:dyDescent="0.3"/>
    <row r="37" spans="1:1" ht="21" customHeight="1" x14ac:dyDescent="0.3"/>
    <row r="38" spans="1:1" ht="21" customHeight="1" x14ac:dyDescent="0.3"/>
    <row r="39" spans="1:1" ht="21" customHeight="1" x14ac:dyDescent="0.3"/>
    <row r="40" spans="1:1" ht="21" customHeight="1" x14ac:dyDescent="0.3"/>
    <row r="41" spans="1:1" ht="21" customHeight="1" x14ac:dyDescent="0.3"/>
    <row r="42" spans="1:1" ht="21" customHeight="1" x14ac:dyDescent="0.3"/>
  </sheetData>
  <mergeCells count="2">
    <mergeCell ref="A12:B12"/>
    <mergeCell ref="A1:C1"/>
  </mergeCells>
  <pageMargins left="0.7" right="0.7" top="0.75" bottom="0.75" header="0.3" footer="0.3"/>
  <pageSetup orientation="landscape" r:id="rId1"/>
  <headerFooter>
    <oddHeader>&amp;C&amp;G</oddHeader>
    <oddFooter>&amp;LDRAFT December 21, 2018&amp;CPage &amp;P of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AH202"/>
  <sheetViews>
    <sheetView showGridLines="0" zoomScale="60" zoomScaleNormal="60" workbookViewId="0">
      <selection sqref="A1:C1"/>
    </sheetView>
  </sheetViews>
  <sheetFormatPr defaultColWidth="9.26953125" defaultRowHeight="14.5" x14ac:dyDescent="0.35"/>
  <cols>
    <col min="1" max="1" width="5.7265625" style="16" customWidth="1"/>
    <col min="2" max="3" width="15.7265625" customWidth="1"/>
    <col min="4" max="4" width="5.7265625" style="16" customWidth="1"/>
    <col min="5" max="6" width="15.7265625" customWidth="1"/>
    <col min="7" max="7" width="5.7265625" style="16" customWidth="1"/>
    <col min="8" max="9" width="15.7265625" customWidth="1"/>
    <col min="10" max="10" width="5.7265625" style="16" customWidth="1"/>
    <col min="11" max="12" width="15.7265625" customWidth="1"/>
    <col min="13" max="13" width="5.7265625" style="16" customWidth="1"/>
    <col min="14" max="15" width="15.7265625" customWidth="1"/>
    <col min="16" max="16" width="6.26953125" customWidth="1"/>
    <col min="17" max="17" width="16.54296875" customWidth="1"/>
    <col min="18" max="18" width="21.54296875" customWidth="1"/>
    <col min="19" max="19" width="7.7265625" customWidth="1"/>
    <col min="20" max="20" width="16.54296875" bestFit="1" customWidth="1"/>
    <col min="21" max="21" width="14.7265625" bestFit="1" customWidth="1"/>
    <col min="22" max="22" width="6.7265625" customWidth="1"/>
    <col min="23" max="23" width="12.7265625" customWidth="1"/>
    <col min="24" max="24" width="13.26953125" customWidth="1"/>
    <col min="25" max="25" width="8.54296875" style="84" customWidth="1"/>
    <col min="26" max="26" width="10.453125" style="84" customWidth="1"/>
    <col min="27" max="27" width="13.453125" style="84" customWidth="1"/>
    <col min="28" max="28" width="7.26953125" customWidth="1"/>
    <col min="29" max="29" width="12" bestFit="1" customWidth="1"/>
    <col min="30" max="30" width="12.26953125" bestFit="1" customWidth="1"/>
    <col min="31" max="31" width="12.7265625" customWidth="1"/>
    <col min="32" max="32" width="10.7265625" customWidth="1"/>
    <col min="33" max="33" width="17.453125" customWidth="1"/>
    <col min="34" max="34" width="19.26953125" customWidth="1"/>
  </cols>
  <sheetData>
    <row r="1" spans="1:34" ht="15" thickBot="1" x14ac:dyDescent="0.4">
      <c r="A1" s="290" t="s">
        <v>89</v>
      </c>
      <c r="B1" s="291"/>
      <c r="C1" s="292"/>
      <c r="D1" s="293" t="s">
        <v>90</v>
      </c>
      <c r="E1" s="294"/>
      <c r="F1" s="295"/>
      <c r="G1" s="296" t="s">
        <v>91</v>
      </c>
      <c r="H1" s="291"/>
      <c r="I1" s="292"/>
      <c r="J1" s="293" t="s">
        <v>92</v>
      </c>
      <c r="K1" s="294"/>
      <c r="L1" s="295"/>
      <c r="M1" s="296" t="s">
        <v>93</v>
      </c>
      <c r="N1" s="291"/>
      <c r="O1" s="297"/>
      <c r="P1" s="298" t="s">
        <v>94</v>
      </c>
      <c r="Q1" s="294"/>
      <c r="R1" s="295"/>
      <c r="S1" s="299" t="s">
        <v>95</v>
      </c>
      <c r="T1" s="300"/>
      <c r="U1" s="301"/>
      <c r="V1" s="298" t="s">
        <v>96</v>
      </c>
      <c r="W1" s="294"/>
      <c r="X1" s="295"/>
      <c r="Y1" s="299" t="s">
        <v>97</v>
      </c>
      <c r="Z1" s="300"/>
      <c r="AA1" s="301"/>
      <c r="AB1" s="298" t="s">
        <v>98</v>
      </c>
      <c r="AC1" s="294"/>
      <c r="AD1" s="295"/>
      <c r="AE1" s="19"/>
      <c r="AF1" s="19"/>
    </row>
    <row r="2" spans="1:34" ht="56.25" customHeight="1" thickBot="1" x14ac:dyDescent="0.4">
      <c r="A2" s="97" t="s">
        <v>99</v>
      </c>
      <c r="B2" s="98" t="s">
        <v>100</v>
      </c>
      <c r="C2" s="99" t="s">
        <v>101</v>
      </c>
      <c r="D2" s="100" t="s">
        <v>99</v>
      </c>
      <c r="E2" s="101" t="s">
        <v>100</v>
      </c>
      <c r="F2" s="102" t="s">
        <v>101</v>
      </c>
      <c r="G2" s="97" t="s">
        <v>99</v>
      </c>
      <c r="H2" s="98" t="s">
        <v>100</v>
      </c>
      <c r="I2" s="99" t="s">
        <v>101</v>
      </c>
      <c r="J2" s="100" t="s">
        <v>99</v>
      </c>
      <c r="K2" s="101" t="s">
        <v>100</v>
      </c>
      <c r="L2" s="102" t="s">
        <v>101</v>
      </c>
      <c r="M2" s="103" t="s">
        <v>99</v>
      </c>
      <c r="N2" s="98" t="s">
        <v>100</v>
      </c>
      <c r="O2" s="104" t="s">
        <v>101</v>
      </c>
      <c r="P2" s="100" t="s">
        <v>99</v>
      </c>
      <c r="Q2" s="101" t="s">
        <v>100</v>
      </c>
      <c r="R2" s="102" t="s">
        <v>101</v>
      </c>
      <c r="S2" s="105" t="s">
        <v>99</v>
      </c>
      <c r="T2" s="106" t="s">
        <v>100</v>
      </c>
      <c r="U2" s="107" t="s">
        <v>101</v>
      </c>
      <c r="V2" s="100" t="s">
        <v>99</v>
      </c>
      <c r="W2" s="101" t="s">
        <v>100</v>
      </c>
      <c r="X2" s="102" t="s">
        <v>101</v>
      </c>
      <c r="Y2" s="105" t="s">
        <v>99</v>
      </c>
      <c r="Z2" s="106" t="s">
        <v>100</v>
      </c>
      <c r="AA2" s="107" t="s">
        <v>101</v>
      </c>
      <c r="AB2" s="100" t="s">
        <v>99</v>
      </c>
      <c r="AC2" s="101" t="s">
        <v>100</v>
      </c>
      <c r="AD2" s="102" t="s">
        <v>101</v>
      </c>
      <c r="AG2" s="288" t="s">
        <v>102</v>
      </c>
      <c r="AH2" s="289"/>
    </row>
    <row r="3" spans="1:34" ht="15.5" x14ac:dyDescent="0.35">
      <c r="A3" s="108">
        <v>1</v>
      </c>
      <c r="B3" s="109">
        <f>(A3*'Renewable Energy Projects'!G3)</f>
        <v>0</v>
      </c>
      <c r="C3" s="110">
        <f>SUM(B$3:B3)</f>
        <v>0</v>
      </c>
      <c r="D3" s="111">
        <v>1</v>
      </c>
      <c r="E3" s="112">
        <f>(D3*'Renewable Energy Projects'!$G$4)</f>
        <v>0</v>
      </c>
      <c r="F3" s="113">
        <f>SUM(E$3:E3)</f>
        <v>0</v>
      </c>
      <c r="G3" s="114">
        <v>1</v>
      </c>
      <c r="H3" s="109">
        <f>(G3*'Renewable Energy Projects'!$G5)</f>
        <v>0</v>
      </c>
      <c r="I3" s="110">
        <f>SUM(H$3:H3)</f>
        <v>0</v>
      </c>
      <c r="J3" s="111">
        <v>1</v>
      </c>
      <c r="K3" s="112">
        <f>(J3*'Renewable Energy Projects'!$G6)</f>
        <v>0</v>
      </c>
      <c r="L3" s="113">
        <f>SUM(K$3:K3)</f>
        <v>0</v>
      </c>
      <c r="M3" s="114">
        <v>1</v>
      </c>
      <c r="N3" s="110">
        <f>(M3*'Renewable Energy Projects'!$G7)</f>
        <v>0</v>
      </c>
      <c r="O3" s="110">
        <f>SUM(N$3:N3)</f>
        <v>0</v>
      </c>
      <c r="P3" s="112">
        <v>1</v>
      </c>
      <c r="Q3" s="182">
        <f>(P3*'Renewable Energy Projects'!$G8)</f>
        <v>0</v>
      </c>
      <c r="R3" s="93">
        <f>SUM(Q$3:Q3)</f>
        <v>0</v>
      </c>
      <c r="S3" s="115">
        <v>1</v>
      </c>
      <c r="T3" s="183">
        <f>(S3*'Renewable Energy Projects'!$G9)</f>
        <v>0</v>
      </c>
      <c r="U3" s="115">
        <f>SUM(T$3:T3)</f>
        <v>0</v>
      </c>
      <c r="V3" s="112">
        <v>1</v>
      </c>
      <c r="W3" s="182">
        <f>(V3*'Renewable Energy Projects'!$G10)</f>
        <v>0</v>
      </c>
      <c r="X3" s="93">
        <f>SUM(W$3:W3)</f>
        <v>0</v>
      </c>
      <c r="Y3" s="115">
        <v>1</v>
      </c>
      <c r="Z3" s="183">
        <f>(Y3*'Renewable Energy Projects'!$G11)</f>
        <v>0</v>
      </c>
      <c r="AA3" s="115">
        <f>SUM(Z$3:Z3)</f>
        <v>0</v>
      </c>
      <c r="AB3" s="112">
        <v>1</v>
      </c>
      <c r="AC3" s="182">
        <f>(AB3*'Renewable Energy Projects'!$G12)</f>
        <v>0</v>
      </c>
      <c r="AD3" s="257">
        <f>SUM(AC$3:AC3)</f>
        <v>0</v>
      </c>
      <c r="AG3" s="253" t="s">
        <v>89</v>
      </c>
      <c r="AH3" s="254">
        <f>IFERROR(VLOOKUP('Renewable Energy Projects'!F3,'RE Lifetime Generation Total'!A3:C52,3,FALSE),0)</f>
        <v>0</v>
      </c>
    </row>
    <row r="4" spans="1:34" ht="15.5" x14ac:dyDescent="0.35">
      <c r="A4" s="116">
        <f t="shared" ref="A4:A35" si="0">A3+1</f>
        <v>2</v>
      </c>
      <c r="B4" s="117">
        <f>(1-A4*'Renewable Energy Projects'!$H$3)*('Renewable Energy Projects'!$G$3)</f>
        <v>0</v>
      </c>
      <c r="C4" s="118">
        <f>SUM(B$3:B4)</f>
        <v>0</v>
      </c>
      <c r="D4" s="119">
        <f t="shared" ref="D4:D35" si="1">D3+1</f>
        <v>2</v>
      </c>
      <c r="E4" s="120">
        <f>(1-D4*'Renewable Energy Projects'!$H$4)*('Renewable Energy Projects'!$G$4)</f>
        <v>0</v>
      </c>
      <c r="F4" s="121">
        <f>SUM(E$3:E4)</f>
        <v>0</v>
      </c>
      <c r="G4" s="122">
        <f t="shared" ref="G4:G35" si="2">G3+1</f>
        <v>2</v>
      </c>
      <c r="H4" s="117">
        <f>(1-G4*'Renewable Energy Projects'!$H$5)*('Renewable Energy Projects'!$G$5)</f>
        <v>0</v>
      </c>
      <c r="I4" s="118">
        <f>SUM(H$3:H4)</f>
        <v>0</v>
      </c>
      <c r="J4" s="119">
        <f t="shared" ref="J4:J35" si="3">J3+1</f>
        <v>2</v>
      </c>
      <c r="K4" s="120">
        <f>(1-J4*'Renewable Energy Projects'!$H$6)*('Renewable Energy Projects'!$G$6)</f>
        <v>0</v>
      </c>
      <c r="L4" s="121">
        <f>SUM(K$3:K4)</f>
        <v>0</v>
      </c>
      <c r="M4" s="122">
        <f t="shared" ref="M4:M35" si="4">M3+1</f>
        <v>2</v>
      </c>
      <c r="N4" s="117">
        <f>(1-M4*'Renewable Energy Projects'!$H$7)*('Renewable Energy Projects'!$G$7)</f>
        <v>0</v>
      </c>
      <c r="O4" s="118">
        <f>SUM(N$3:N4)</f>
        <v>0</v>
      </c>
      <c r="P4" s="120">
        <f t="shared" ref="P4:P52" si="5">P3+1</f>
        <v>2</v>
      </c>
      <c r="Q4" s="184">
        <f>(1-P4*'Renewable Energy Projects'!$H$8)*('Renewable Energy Projects'!$G$8)</f>
        <v>0</v>
      </c>
      <c r="R4" s="95">
        <f>SUM(Q$3:Q4)</f>
        <v>0</v>
      </c>
      <c r="S4" s="123">
        <f t="shared" ref="S4:S52" si="6">S3+1</f>
        <v>2</v>
      </c>
      <c r="T4" s="185">
        <f>(1-S4*'Renewable Energy Projects'!$H$9)*('Renewable Energy Projects'!$G$9)</f>
        <v>0</v>
      </c>
      <c r="U4" s="123">
        <f>SUM(T$3:T4)</f>
        <v>0</v>
      </c>
      <c r="V4" s="120">
        <f t="shared" ref="V4:V52" si="7">V3+1</f>
        <v>2</v>
      </c>
      <c r="W4" s="184">
        <f>(1-V4*'Renewable Energy Projects'!$H$10)*('Renewable Energy Projects'!$G$10)</f>
        <v>0</v>
      </c>
      <c r="X4" s="95">
        <f>SUM(W$3:W4)</f>
        <v>0</v>
      </c>
      <c r="Y4" s="123">
        <f t="shared" ref="Y4:Y52" si="8">Y3+1</f>
        <v>2</v>
      </c>
      <c r="Z4" s="185">
        <f>(1-Y4*'Renewable Energy Projects'!$H$11)*('Renewable Energy Projects'!$G$11)</f>
        <v>0</v>
      </c>
      <c r="AA4" s="123">
        <f>SUM(Z$3:Z4)</f>
        <v>0</v>
      </c>
      <c r="AB4" s="120">
        <f t="shared" ref="AB4:AB52" si="9">AB3+1</f>
        <v>2</v>
      </c>
      <c r="AC4" s="184">
        <f>(1-AB4*'Renewable Energy Projects'!$H$12)*('Renewable Energy Projects'!$G$12)</f>
        <v>0</v>
      </c>
      <c r="AD4" s="258">
        <f>SUM(AC$3:AC4)</f>
        <v>0</v>
      </c>
      <c r="AG4" s="78" t="s">
        <v>90</v>
      </c>
      <c r="AH4" s="79">
        <f>IFERROR(VLOOKUP('Renewable Energy Projects'!F4,'RE Lifetime Generation Total'!D3:F52,3,FALSE),0)</f>
        <v>0</v>
      </c>
    </row>
    <row r="5" spans="1:34" ht="15.5" x14ac:dyDescent="0.35">
      <c r="A5" s="116">
        <f t="shared" si="0"/>
        <v>3</v>
      </c>
      <c r="B5" s="117">
        <f>(1-A5*'Renewable Energy Projects'!$H$3)*('Renewable Energy Projects'!$G$3)</f>
        <v>0</v>
      </c>
      <c r="C5" s="118">
        <f>SUM(B$3:B5)</f>
        <v>0</v>
      </c>
      <c r="D5" s="119">
        <f t="shared" si="1"/>
        <v>3</v>
      </c>
      <c r="E5" s="120">
        <f>(1-D5*'Renewable Energy Projects'!$H$4)*('Renewable Energy Projects'!$G$4)</f>
        <v>0</v>
      </c>
      <c r="F5" s="121">
        <f>SUM(E$3:E5)</f>
        <v>0</v>
      </c>
      <c r="G5" s="122">
        <f t="shared" si="2"/>
        <v>3</v>
      </c>
      <c r="H5" s="117">
        <f>(1-G5*'Renewable Energy Projects'!$H$5)*('Renewable Energy Projects'!$G$5)</f>
        <v>0</v>
      </c>
      <c r="I5" s="118">
        <f>SUM(H$3:H5)</f>
        <v>0</v>
      </c>
      <c r="J5" s="119">
        <f t="shared" si="3"/>
        <v>3</v>
      </c>
      <c r="K5" s="120">
        <f>(1-J5*'Renewable Energy Projects'!$H$6)*('Renewable Energy Projects'!$G$6)</f>
        <v>0</v>
      </c>
      <c r="L5" s="121">
        <f>SUM(K$3:K5)</f>
        <v>0</v>
      </c>
      <c r="M5" s="122">
        <f t="shared" si="4"/>
        <v>3</v>
      </c>
      <c r="N5" s="117">
        <f>(1-M5*'Renewable Energy Projects'!$H$7)*('Renewable Energy Projects'!$G$7)</f>
        <v>0</v>
      </c>
      <c r="O5" s="118">
        <f>SUM(N$3:N5)</f>
        <v>0</v>
      </c>
      <c r="P5" s="120">
        <f t="shared" si="5"/>
        <v>3</v>
      </c>
      <c r="Q5" s="184">
        <f>(1-P5*'Renewable Energy Projects'!$H$8)*('Renewable Energy Projects'!$G$8)</f>
        <v>0</v>
      </c>
      <c r="R5" s="95">
        <f>SUM(Q$3:Q5)</f>
        <v>0</v>
      </c>
      <c r="S5" s="123">
        <f t="shared" si="6"/>
        <v>3</v>
      </c>
      <c r="T5" s="185">
        <f>(1-S5*'Renewable Energy Projects'!$H$9)*('Renewable Energy Projects'!$G$9)</f>
        <v>0</v>
      </c>
      <c r="U5" s="123">
        <f>SUM(T$3:T5)</f>
        <v>0</v>
      </c>
      <c r="V5" s="120">
        <f t="shared" si="7"/>
        <v>3</v>
      </c>
      <c r="W5" s="184">
        <f>(1-V5*'Renewable Energy Projects'!$H$10)*('Renewable Energy Projects'!$G$10)</f>
        <v>0</v>
      </c>
      <c r="X5" s="95">
        <f>SUM(W$3:W5)</f>
        <v>0</v>
      </c>
      <c r="Y5" s="123">
        <f t="shared" si="8"/>
        <v>3</v>
      </c>
      <c r="Z5" s="185">
        <f>(1-Y5*'Renewable Energy Projects'!$H$11)*('Renewable Energy Projects'!$G$11)</f>
        <v>0</v>
      </c>
      <c r="AA5" s="123">
        <f>SUM(Z$3:Z5)</f>
        <v>0</v>
      </c>
      <c r="AB5" s="120">
        <f t="shared" si="9"/>
        <v>3</v>
      </c>
      <c r="AC5" s="184">
        <f>(1-AB5*'Renewable Energy Projects'!$H$12)*('Renewable Energy Projects'!$G$12)</f>
        <v>0</v>
      </c>
      <c r="AD5" s="258">
        <f>SUM(AC$3:AC5)</f>
        <v>0</v>
      </c>
      <c r="AG5" s="80" t="s">
        <v>91</v>
      </c>
      <c r="AH5" s="81">
        <f>IFERROR(VLOOKUP('Renewable Energy Projects'!F5,'RE Lifetime Generation Total'!G3:I52,3,FALSE),0)</f>
        <v>0</v>
      </c>
    </row>
    <row r="6" spans="1:34" ht="15.5" x14ac:dyDescent="0.35">
      <c r="A6" s="116">
        <f t="shared" si="0"/>
        <v>4</v>
      </c>
      <c r="B6" s="117">
        <f>(1-A6*'Renewable Energy Projects'!$H$3)*('Renewable Energy Projects'!$G$3)</f>
        <v>0</v>
      </c>
      <c r="C6" s="118">
        <f>SUM(B$3:B6)</f>
        <v>0</v>
      </c>
      <c r="D6" s="119">
        <f t="shared" si="1"/>
        <v>4</v>
      </c>
      <c r="E6" s="120">
        <f>(1-D6*'Renewable Energy Projects'!$H$4)*('Renewable Energy Projects'!$G$4)</f>
        <v>0</v>
      </c>
      <c r="F6" s="121">
        <f>SUM(E$3:E6)</f>
        <v>0</v>
      </c>
      <c r="G6" s="122">
        <f t="shared" si="2"/>
        <v>4</v>
      </c>
      <c r="H6" s="117">
        <f>(1-G6*'Renewable Energy Projects'!$H$5)*('Renewable Energy Projects'!$G$5)</f>
        <v>0</v>
      </c>
      <c r="I6" s="118">
        <f>SUM(H$3:H6)</f>
        <v>0</v>
      </c>
      <c r="J6" s="119">
        <f t="shared" si="3"/>
        <v>4</v>
      </c>
      <c r="K6" s="120">
        <f>(1-J6*'Renewable Energy Projects'!$H$6)*('Renewable Energy Projects'!$G$6)</f>
        <v>0</v>
      </c>
      <c r="L6" s="121">
        <f>SUM(K$3:K6)</f>
        <v>0</v>
      </c>
      <c r="M6" s="122">
        <f t="shared" si="4"/>
        <v>4</v>
      </c>
      <c r="N6" s="117">
        <f>(1-M6*'Renewable Energy Projects'!$H$7)*('Renewable Energy Projects'!$G$7)</f>
        <v>0</v>
      </c>
      <c r="O6" s="118">
        <f>SUM(N$3:N6)</f>
        <v>0</v>
      </c>
      <c r="P6" s="120">
        <f t="shared" si="5"/>
        <v>4</v>
      </c>
      <c r="Q6" s="184">
        <f>(1-P6*'Renewable Energy Projects'!$H$8)*('Renewable Energy Projects'!$G$8)</f>
        <v>0</v>
      </c>
      <c r="R6" s="95">
        <f>SUM(Q$3:Q6)</f>
        <v>0</v>
      </c>
      <c r="S6" s="123">
        <f t="shared" si="6"/>
        <v>4</v>
      </c>
      <c r="T6" s="185">
        <f>(1-S6*'Renewable Energy Projects'!$H$9)*('Renewable Energy Projects'!$G$9)</f>
        <v>0</v>
      </c>
      <c r="U6" s="123">
        <f>SUM(T$3:T6)</f>
        <v>0</v>
      </c>
      <c r="V6" s="120">
        <f t="shared" si="7"/>
        <v>4</v>
      </c>
      <c r="W6" s="184">
        <f>(1-V6*'Renewable Energy Projects'!$H$10)*('Renewable Energy Projects'!$G$10)</f>
        <v>0</v>
      </c>
      <c r="X6" s="95">
        <f>SUM(W$3:W6)</f>
        <v>0</v>
      </c>
      <c r="Y6" s="123">
        <f t="shared" si="8"/>
        <v>4</v>
      </c>
      <c r="Z6" s="185">
        <f>(1-Y6*'Renewable Energy Projects'!$H$11)*('Renewable Energy Projects'!$G$11)</f>
        <v>0</v>
      </c>
      <c r="AA6" s="123">
        <f>SUM(Z$3:Z6)</f>
        <v>0</v>
      </c>
      <c r="AB6" s="120">
        <f t="shared" si="9"/>
        <v>4</v>
      </c>
      <c r="AC6" s="184">
        <f>(1-AB6*'Renewable Energy Projects'!$H$12)*('Renewable Energy Projects'!$G$12)</f>
        <v>0</v>
      </c>
      <c r="AD6" s="258">
        <f>SUM(AC$3:AC6)</f>
        <v>0</v>
      </c>
      <c r="AG6" s="78" t="s">
        <v>92</v>
      </c>
      <c r="AH6" s="79">
        <f>IFERROR(VLOOKUP('Renewable Energy Projects'!F6,'RE Lifetime Generation Total'!J3:L52,3,FALSE),0)</f>
        <v>0</v>
      </c>
    </row>
    <row r="7" spans="1:34" ht="15.5" x14ac:dyDescent="0.35">
      <c r="A7" s="116">
        <f t="shared" si="0"/>
        <v>5</v>
      </c>
      <c r="B7" s="117">
        <f>(1-A7*'Renewable Energy Projects'!$H$3)*('Renewable Energy Projects'!$G$3)</f>
        <v>0</v>
      </c>
      <c r="C7" s="118">
        <f>SUM(B$3:B7)</f>
        <v>0</v>
      </c>
      <c r="D7" s="119">
        <f t="shared" si="1"/>
        <v>5</v>
      </c>
      <c r="E7" s="120">
        <f>(1-D7*'Renewable Energy Projects'!$H$4)*('Renewable Energy Projects'!$G$4)</f>
        <v>0</v>
      </c>
      <c r="F7" s="121">
        <f>SUM(E$3:E7)</f>
        <v>0</v>
      </c>
      <c r="G7" s="122">
        <f t="shared" si="2"/>
        <v>5</v>
      </c>
      <c r="H7" s="117">
        <f>(1-G7*'Renewable Energy Projects'!$H$5)*('Renewable Energy Projects'!$G$5)</f>
        <v>0</v>
      </c>
      <c r="I7" s="118">
        <f>SUM(H$3:H7)</f>
        <v>0</v>
      </c>
      <c r="J7" s="119">
        <f t="shared" si="3"/>
        <v>5</v>
      </c>
      <c r="K7" s="120">
        <f>(1-J7*'Renewable Energy Projects'!$H$6)*('Renewable Energy Projects'!$G$6)</f>
        <v>0</v>
      </c>
      <c r="L7" s="121">
        <f>SUM(K$3:K7)</f>
        <v>0</v>
      </c>
      <c r="M7" s="122">
        <f t="shared" si="4"/>
        <v>5</v>
      </c>
      <c r="N7" s="117">
        <f>(1-M7*'Renewable Energy Projects'!$H$7)*('Renewable Energy Projects'!$G$7)</f>
        <v>0</v>
      </c>
      <c r="O7" s="118">
        <f>SUM(N$3:N7)</f>
        <v>0</v>
      </c>
      <c r="P7" s="120">
        <f t="shared" si="5"/>
        <v>5</v>
      </c>
      <c r="Q7" s="184">
        <f>(1-P7*'Renewable Energy Projects'!$H$8)*('Renewable Energy Projects'!$G$8)</f>
        <v>0</v>
      </c>
      <c r="R7" s="95">
        <f>SUM(Q$3:Q7)</f>
        <v>0</v>
      </c>
      <c r="S7" s="123">
        <f t="shared" si="6"/>
        <v>5</v>
      </c>
      <c r="T7" s="185">
        <f>(1-S7*'Renewable Energy Projects'!$H$9)*('Renewable Energy Projects'!$G$9)</f>
        <v>0</v>
      </c>
      <c r="U7" s="123">
        <f>SUM(T$3:T7)</f>
        <v>0</v>
      </c>
      <c r="V7" s="120">
        <f t="shared" si="7"/>
        <v>5</v>
      </c>
      <c r="W7" s="184">
        <f>(1-V7*'Renewable Energy Projects'!$H$10)*('Renewable Energy Projects'!$G$10)</f>
        <v>0</v>
      </c>
      <c r="X7" s="95">
        <f>SUM(W$3:W7)</f>
        <v>0</v>
      </c>
      <c r="Y7" s="123">
        <f t="shared" si="8"/>
        <v>5</v>
      </c>
      <c r="Z7" s="185">
        <f>(1-Y7*'Renewable Energy Projects'!$H$11)*('Renewable Energy Projects'!$G$11)</f>
        <v>0</v>
      </c>
      <c r="AA7" s="123">
        <f>SUM(Z$3:Z7)</f>
        <v>0</v>
      </c>
      <c r="AB7" s="120">
        <f t="shared" si="9"/>
        <v>5</v>
      </c>
      <c r="AC7" s="184">
        <f>(1-AB7*'Renewable Energy Projects'!$H$12)*('Renewable Energy Projects'!$G$12)</f>
        <v>0</v>
      </c>
      <c r="AD7" s="258">
        <f>SUM(AC$3:AC7)</f>
        <v>0</v>
      </c>
      <c r="AG7" s="80" t="s">
        <v>93</v>
      </c>
      <c r="AH7" s="81">
        <f>IFERROR(VLOOKUP('Renewable Energy Projects'!F7,'RE Lifetime Generation Total'!M3:O52,3,FALSE),0)</f>
        <v>0</v>
      </c>
    </row>
    <row r="8" spans="1:34" ht="15.5" x14ac:dyDescent="0.35">
      <c r="A8" s="116">
        <f t="shared" si="0"/>
        <v>6</v>
      </c>
      <c r="B8" s="117">
        <f>(1-A8*'Renewable Energy Projects'!$H$3)*('Renewable Energy Projects'!$G$3)</f>
        <v>0</v>
      </c>
      <c r="C8" s="118">
        <f>SUM(B$3:B8)</f>
        <v>0</v>
      </c>
      <c r="D8" s="119">
        <f t="shared" si="1"/>
        <v>6</v>
      </c>
      <c r="E8" s="120">
        <f>(1-D8*'Renewable Energy Projects'!$H$4)*('Renewable Energy Projects'!$G$4)</f>
        <v>0</v>
      </c>
      <c r="F8" s="121">
        <f>SUM(E$3:E8)</f>
        <v>0</v>
      </c>
      <c r="G8" s="122">
        <f t="shared" si="2"/>
        <v>6</v>
      </c>
      <c r="H8" s="117">
        <f>(1-G8*'Renewable Energy Projects'!$H$5)*('Renewable Energy Projects'!$G$5)</f>
        <v>0</v>
      </c>
      <c r="I8" s="118">
        <f>SUM(H$3:H8)</f>
        <v>0</v>
      </c>
      <c r="J8" s="119">
        <f t="shared" si="3"/>
        <v>6</v>
      </c>
      <c r="K8" s="120">
        <f>(1-J8*'Renewable Energy Projects'!$H$6)*('Renewable Energy Projects'!$G$6)</f>
        <v>0</v>
      </c>
      <c r="L8" s="121">
        <f>SUM(K$3:K8)</f>
        <v>0</v>
      </c>
      <c r="M8" s="122">
        <f t="shared" si="4"/>
        <v>6</v>
      </c>
      <c r="N8" s="117">
        <f>(1-M8*'Renewable Energy Projects'!$H$7)*('Renewable Energy Projects'!$G$7)</f>
        <v>0</v>
      </c>
      <c r="O8" s="118">
        <f>SUM(N$3:N8)</f>
        <v>0</v>
      </c>
      <c r="P8" s="120">
        <f t="shared" si="5"/>
        <v>6</v>
      </c>
      <c r="Q8" s="184">
        <f>(1-P8*'Renewable Energy Projects'!$H$8)*('Renewable Energy Projects'!$G$8)</f>
        <v>0</v>
      </c>
      <c r="R8" s="95">
        <f>SUM(Q$3:Q8)</f>
        <v>0</v>
      </c>
      <c r="S8" s="123">
        <f t="shared" si="6"/>
        <v>6</v>
      </c>
      <c r="T8" s="185">
        <f>(1-S8*'Renewable Energy Projects'!$H$9)*('Renewable Energy Projects'!$G$9)</f>
        <v>0</v>
      </c>
      <c r="U8" s="123">
        <f>SUM(T$3:T8)</f>
        <v>0</v>
      </c>
      <c r="V8" s="120">
        <f t="shared" si="7"/>
        <v>6</v>
      </c>
      <c r="W8" s="184">
        <f>(1-V8*'Renewable Energy Projects'!$H$10)*('Renewable Energy Projects'!$G$10)</f>
        <v>0</v>
      </c>
      <c r="X8" s="95">
        <f>SUM(W$3:W8)</f>
        <v>0</v>
      </c>
      <c r="Y8" s="123">
        <f t="shared" si="8"/>
        <v>6</v>
      </c>
      <c r="Z8" s="185">
        <f>(1-Y8*'Renewable Energy Projects'!$H$11)*('Renewable Energy Projects'!$G$11)</f>
        <v>0</v>
      </c>
      <c r="AA8" s="123">
        <f>SUM(Z$3:Z8)</f>
        <v>0</v>
      </c>
      <c r="AB8" s="120">
        <f t="shared" si="9"/>
        <v>6</v>
      </c>
      <c r="AC8" s="184">
        <f>(1-AB8*'Renewable Energy Projects'!$H$12)*('Renewable Energy Projects'!$G$12)</f>
        <v>0</v>
      </c>
      <c r="AD8" s="258">
        <f>SUM(AC$3:AC8)</f>
        <v>0</v>
      </c>
      <c r="AG8" s="78" t="s">
        <v>94</v>
      </c>
      <c r="AH8" s="79">
        <f>IFERROR(VLOOKUP('Renewable Energy Projects'!F8,'RE Lifetime Generation Total'!P3:R52,3,FALSE),0)</f>
        <v>0</v>
      </c>
    </row>
    <row r="9" spans="1:34" ht="15.5" x14ac:dyDescent="0.35">
      <c r="A9" s="116">
        <f t="shared" si="0"/>
        <v>7</v>
      </c>
      <c r="B9" s="117">
        <f>(1-A9*'Renewable Energy Projects'!$H$3)*('Renewable Energy Projects'!$G$3)</f>
        <v>0</v>
      </c>
      <c r="C9" s="118">
        <f>SUM(B$3:B9)</f>
        <v>0</v>
      </c>
      <c r="D9" s="119">
        <f t="shared" si="1"/>
        <v>7</v>
      </c>
      <c r="E9" s="120">
        <f>(1-D9*'Renewable Energy Projects'!$H$4)*('Renewable Energy Projects'!$G$4)</f>
        <v>0</v>
      </c>
      <c r="F9" s="121">
        <f>SUM(E$3:E9)</f>
        <v>0</v>
      </c>
      <c r="G9" s="122">
        <f t="shared" si="2"/>
        <v>7</v>
      </c>
      <c r="H9" s="117">
        <f>(1-G9*'Renewable Energy Projects'!$H$5)*('Renewable Energy Projects'!$G$5)</f>
        <v>0</v>
      </c>
      <c r="I9" s="118">
        <f>SUM(H$3:H9)</f>
        <v>0</v>
      </c>
      <c r="J9" s="119">
        <f t="shared" si="3"/>
        <v>7</v>
      </c>
      <c r="K9" s="120">
        <f>(1-J9*'Renewable Energy Projects'!$H$6)*('Renewable Energy Projects'!$G$6)</f>
        <v>0</v>
      </c>
      <c r="L9" s="121">
        <f>SUM(K$3:K9)</f>
        <v>0</v>
      </c>
      <c r="M9" s="122">
        <f t="shared" si="4"/>
        <v>7</v>
      </c>
      <c r="N9" s="117">
        <f>(1-M9*'Renewable Energy Projects'!$H$7)*('Renewable Energy Projects'!$G$7)</f>
        <v>0</v>
      </c>
      <c r="O9" s="118">
        <f>SUM(N$3:N9)</f>
        <v>0</v>
      </c>
      <c r="P9" s="120">
        <f t="shared" si="5"/>
        <v>7</v>
      </c>
      <c r="Q9" s="184">
        <f>(1-P9*'Renewable Energy Projects'!$H$8)*('Renewable Energy Projects'!$G$8)</f>
        <v>0</v>
      </c>
      <c r="R9" s="95">
        <f>SUM(Q$3:Q9)</f>
        <v>0</v>
      </c>
      <c r="S9" s="123">
        <f t="shared" si="6"/>
        <v>7</v>
      </c>
      <c r="T9" s="185">
        <f>(1-S9*'Renewable Energy Projects'!$H$9)*('Renewable Energy Projects'!$G$9)</f>
        <v>0</v>
      </c>
      <c r="U9" s="123">
        <f>SUM(T$3:T9)</f>
        <v>0</v>
      </c>
      <c r="V9" s="120">
        <f t="shared" si="7"/>
        <v>7</v>
      </c>
      <c r="W9" s="184">
        <f>(1-V9*'Renewable Energy Projects'!$H$10)*('Renewable Energy Projects'!$G$10)</f>
        <v>0</v>
      </c>
      <c r="X9" s="95">
        <f>SUM(W$3:W9)</f>
        <v>0</v>
      </c>
      <c r="Y9" s="123">
        <f t="shared" si="8"/>
        <v>7</v>
      </c>
      <c r="Z9" s="185">
        <f>(1-Y9*'Renewable Energy Projects'!$H$11)*('Renewable Energy Projects'!$G$11)</f>
        <v>0</v>
      </c>
      <c r="AA9" s="123">
        <f>SUM(Z$3:Z9)</f>
        <v>0</v>
      </c>
      <c r="AB9" s="120">
        <f t="shared" si="9"/>
        <v>7</v>
      </c>
      <c r="AC9" s="184">
        <f>(1-AB9*'Renewable Energy Projects'!$H$12)*('Renewable Energy Projects'!$G$12)</f>
        <v>0</v>
      </c>
      <c r="AD9" s="258">
        <f>SUM(AC$3:AC9)</f>
        <v>0</v>
      </c>
      <c r="AG9" s="80" t="s">
        <v>95</v>
      </c>
      <c r="AH9" s="81">
        <f>IFERROR(VLOOKUP('Renewable Energy Projects'!F9,'RE Lifetime Generation Total'!S3:U52,3,FALSE),0)</f>
        <v>0</v>
      </c>
    </row>
    <row r="10" spans="1:34" ht="15.5" x14ac:dyDescent="0.35">
      <c r="A10" s="116">
        <f t="shared" si="0"/>
        <v>8</v>
      </c>
      <c r="B10" s="117">
        <f>(1-A10*'Renewable Energy Projects'!$H$3)*('Renewable Energy Projects'!$G$3)</f>
        <v>0</v>
      </c>
      <c r="C10" s="118">
        <f>SUM(B$3:B10)</f>
        <v>0</v>
      </c>
      <c r="D10" s="119">
        <f t="shared" si="1"/>
        <v>8</v>
      </c>
      <c r="E10" s="120">
        <f>(1-D10*'Renewable Energy Projects'!$H$4)*('Renewable Energy Projects'!$G$4)</f>
        <v>0</v>
      </c>
      <c r="F10" s="121">
        <f>SUM(E$3:E10)</f>
        <v>0</v>
      </c>
      <c r="G10" s="122">
        <f t="shared" si="2"/>
        <v>8</v>
      </c>
      <c r="H10" s="117">
        <f>(1-G10*'Renewable Energy Projects'!$H$5)*('Renewable Energy Projects'!$G$5)</f>
        <v>0</v>
      </c>
      <c r="I10" s="118">
        <f>SUM(H$3:H10)</f>
        <v>0</v>
      </c>
      <c r="J10" s="119">
        <f t="shared" si="3"/>
        <v>8</v>
      </c>
      <c r="K10" s="120">
        <f>(1-J10*'Renewable Energy Projects'!$H$6)*('Renewable Energy Projects'!$G$6)</f>
        <v>0</v>
      </c>
      <c r="L10" s="121">
        <f>SUM(K$3:K10)</f>
        <v>0</v>
      </c>
      <c r="M10" s="122">
        <f t="shared" si="4"/>
        <v>8</v>
      </c>
      <c r="N10" s="117">
        <f>(1-M10*'Renewable Energy Projects'!$H$7)*('Renewable Energy Projects'!$G$7)</f>
        <v>0</v>
      </c>
      <c r="O10" s="118">
        <f>SUM(N$3:N10)</f>
        <v>0</v>
      </c>
      <c r="P10" s="120">
        <f t="shared" si="5"/>
        <v>8</v>
      </c>
      <c r="Q10" s="184">
        <f>(1-P10*'Renewable Energy Projects'!$H$8)*('Renewable Energy Projects'!$G$8)</f>
        <v>0</v>
      </c>
      <c r="R10" s="95">
        <f>SUM(Q$3:Q10)</f>
        <v>0</v>
      </c>
      <c r="S10" s="123">
        <f t="shared" si="6"/>
        <v>8</v>
      </c>
      <c r="T10" s="185">
        <f>(1-S10*'Renewable Energy Projects'!$H$9)*('Renewable Energy Projects'!$G$9)</f>
        <v>0</v>
      </c>
      <c r="U10" s="123">
        <f>SUM(T$3:T10)</f>
        <v>0</v>
      </c>
      <c r="V10" s="120">
        <f t="shared" si="7"/>
        <v>8</v>
      </c>
      <c r="W10" s="184">
        <f>(1-V10*'Renewable Energy Projects'!$H$10)*('Renewable Energy Projects'!$G$10)</f>
        <v>0</v>
      </c>
      <c r="X10" s="95">
        <f>SUM(W$3:W10)</f>
        <v>0</v>
      </c>
      <c r="Y10" s="123">
        <f t="shared" si="8"/>
        <v>8</v>
      </c>
      <c r="Z10" s="185">
        <f>(1-Y10*'Renewable Energy Projects'!$H$11)*('Renewable Energy Projects'!$G$11)</f>
        <v>0</v>
      </c>
      <c r="AA10" s="123">
        <f>SUM(Z$3:Z10)</f>
        <v>0</v>
      </c>
      <c r="AB10" s="120">
        <f t="shared" si="9"/>
        <v>8</v>
      </c>
      <c r="AC10" s="184">
        <f>(1-AB10*'Renewable Energy Projects'!$H$12)*('Renewable Energy Projects'!$G$12)</f>
        <v>0</v>
      </c>
      <c r="AD10" s="258">
        <f>SUM(AC$3:AC10)</f>
        <v>0</v>
      </c>
      <c r="AG10" s="78" t="s">
        <v>96</v>
      </c>
      <c r="AH10" s="79">
        <f>IFERROR(VLOOKUP('Renewable Energy Projects'!F10,'RE Lifetime Generation Total'!V3:X52,3,FALSE),0)</f>
        <v>0</v>
      </c>
    </row>
    <row r="11" spans="1:34" ht="15.5" x14ac:dyDescent="0.35">
      <c r="A11" s="116">
        <f t="shared" si="0"/>
        <v>9</v>
      </c>
      <c r="B11" s="117">
        <f>(1-A11*'Renewable Energy Projects'!$H$3)*('Renewable Energy Projects'!$G$3)</f>
        <v>0</v>
      </c>
      <c r="C11" s="118">
        <f>SUM(B$3:B11)</f>
        <v>0</v>
      </c>
      <c r="D11" s="119">
        <f t="shared" si="1"/>
        <v>9</v>
      </c>
      <c r="E11" s="120">
        <f>(1-D11*'Renewable Energy Projects'!$H$4)*('Renewable Energy Projects'!$G$4)</f>
        <v>0</v>
      </c>
      <c r="F11" s="121">
        <f>SUM(E$3:E11)</f>
        <v>0</v>
      </c>
      <c r="G11" s="122">
        <f t="shared" si="2"/>
        <v>9</v>
      </c>
      <c r="H11" s="117">
        <f>(1-G11*'Renewable Energy Projects'!$H$5)*('Renewable Energy Projects'!$G$5)</f>
        <v>0</v>
      </c>
      <c r="I11" s="118">
        <f>SUM(H$3:H11)</f>
        <v>0</v>
      </c>
      <c r="J11" s="119">
        <f t="shared" si="3"/>
        <v>9</v>
      </c>
      <c r="K11" s="120">
        <f>(1-J11*'Renewable Energy Projects'!$H$6)*('Renewable Energy Projects'!$G$6)</f>
        <v>0</v>
      </c>
      <c r="L11" s="121">
        <f>SUM(K$3:K11)</f>
        <v>0</v>
      </c>
      <c r="M11" s="122">
        <f t="shared" si="4"/>
        <v>9</v>
      </c>
      <c r="N11" s="117">
        <f>(1-M11*'Renewable Energy Projects'!$H$7)*('Renewable Energy Projects'!$G$7)</f>
        <v>0</v>
      </c>
      <c r="O11" s="118">
        <f>SUM(N$3:N11)</f>
        <v>0</v>
      </c>
      <c r="P11" s="120">
        <f t="shared" si="5"/>
        <v>9</v>
      </c>
      <c r="Q11" s="184">
        <f>(1-P11*'Renewable Energy Projects'!$H$8)*('Renewable Energy Projects'!$G$8)</f>
        <v>0</v>
      </c>
      <c r="R11" s="95">
        <f>SUM(Q$3:Q11)</f>
        <v>0</v>
      </c>
      <c r="S11" s="123">
        <f t="shared" si="6"/>
        <v>9</v>
      </c>
      <c r="T11" s="185">
        <f>(1-S11*'Renewable Energy Projects'!$H$9)*('Renewable Energy Projects'!$G$9)</f>
        <v>0</v>
      </c>
      <c r="U11" s="123">
        <f>SUM(T$3:T11)</f>
        <v>0</v>
      </c>
      <c r="V11" s="120">
        <f t="shared" si="7"/>
        <v>9</v>
      </c>
      <c r="W11" s="184">
        <f>(1-V11*'Renewable Energy Projects'!$H$10)*('Renewable Energy Projects'!$G$10)</f>
        <v>0</v>
      </c>
      <c r="X11" s="95">
        <f>SUM(W$3:W11)</f>
        <v>0</v>
      </c>
      <c r="Y11" s="123">
        <f t="shared" si="8"/>
        <v>9</v>
      </c>
      <c r="Z11" s="185">
        <f>(1-Y11*'Renewable Energy Projects'!$H$11)*('Renewable Energy Projects'!$G$11)</f>
        <v>0</v>
      </c>
      <c r="AA11" s="123">
        <f>SUM(Z$3:Z11)</f>
        <v>0</v>
      </c>
      <c r="AB11" s="120">
        <f t="shared" si="9"/>
        <v>9</v>
      </c>
      <c r="AC11" s="184">
        <f>(1-AB11*'Renewable Energy Projects'!$H$12)*('Renewable Energy Projects'!$G$12)</f>
        <v>0</v>
      </c>
      <c r="AD11" s="258">
        <f>SUM(AC$3:AC11)</f>
        <v>0</v>
      </c>
      <c r="AG11" s="80" t="s">
        <v>97</v>
      </c>
      <c r="AH11" s="81">
        <f>IFERROR(VLOOKUP('Renewable Energy Projects'!F11,'RE Lifetime Generation Total'!Y3:AA52,3,FALSE),0)</f>
        <v>0</v>
      </c>
    </row>
    <row r="12" spans="1:34" ht="15.5" x14ac:dyDescent="0.35">
      <c r="A12" s="116">
        <f t="shared" si="0"/>
        <v>10</v>
      </c>
      <c r="B12" s="117">
        <f>(1-A12*'Renewable Energy Projects'!$H$3)*('Renewable Energy Projects'!$G$3)</f>
        <v>0</v>
      </c>
      <c r="C12" s="118">
        <f>SUM(B$3:B12)</f>
        <v>0</v>
      </c>
      <c r="D12" s="119">
        <f t="shared" si="1"/>
        <v>10</v>
      </c>
      <c r="E12" s="120">
        <f>(1-D12*'Renewable Energy Projects'!$H$4)*('Renewable Energy Projects'!$G$4)</f>
        <v>0</v>
      </c>
      <c r="F12" s="121">
        <f>SUM(E$3:E12)</f>
        <v>0</v>
      </c>
      <c r="G12" s="122">
        <f t="shared" si="2"/>
        <v>10</v>
      </c>
      <c r="H12" s="117">
        <f>(1-G12*'Renewable Energy Projects'!$H$5)*('Renewable Energy Projects'!$G$5)</f>
        <v>0</v>
      </c>
      <c r="I12" s="118">
        <f>SUM(H$3:H12)</f>
        <v>0</v>
      </c>
      <c r="J12" s="119">
        <f t="shared" si="3"/>
        <v>10</v>
      </c>
      <c r="K12" s="120">
        <f>(1-J12*'Renewable Energy Projects'!$H$6)*('Renewable Energy Projects'!$G$6)</f>
        <v>0</v>
      </c>
      <c r="L12" s="121">
        <f>SUM(K$3:K12)</f>
        <v>0</v>
      </c>
      <c r="M12" s="122">
        <f t="shared" si="4"/>
        <v>10</v>
      </c>
      <c r="N12" s="117">
        <f>(1-M12*'Renewable Energy Projects'!$H$7)*('Renewable Energy Projects'!$G$7)</f>
        <v>0</v>
      </c>
      <c r="O12" s="118">
        <f>SUM(N$3:N12)</f>
        <v>0</v>
      </c>
      <c r="P12" s="120">
        <f t="shared" si="5"/>
        <v>10</v>
      </c>
      <c r="Q12" s="184">
        <f>(1-P12*'Renewable Energy Projects'!$H$8)*('Renewable Energy Projects'!$G$8)</f>
        <v>0</v>
      </c>
      <c r="R12" s="95">
        <f>SUM(Q$3:Q12)</f>
        <v>0</v>
      </c>
      <c r="S12" s="123">
        <f t="shared" si="6"/>
        <v>10</v>
      </c>
      <c r="T12" s="185">
        <f>(1-S12*'Renewable Energy Projects'!$H$9)*('Renewable Energy Projects'!$G$9)</f>
        <v>0</v>
      </c>
      <c r="U12" s="123">
        <f>SUM(T$3:T12)</f>
        <v>0</v>
      </c>
      <c r="V12" s="120">
        <f t="shared" si="7"/>
        <v>10</v>
      </c>
      <c r="W12" s="184">
        <f>(1-V12*'Renewable Energy Projects'!$H$10)*('Renewable Energy Projects'!$G$10)</f>
        <v>0</v>
      </c>
      <c r="X12" s="95">
        <f>SUM(W$3:W12)</f>
        <v>0</v>
      </c>
      <c r="Y12" s="123">
        <f t="shared" si="8"/>
        <v>10</v>
      </c>
      <c r="Z12" s="185">
        <f>(1-Y12*'Renewable Energy Projects'!$H$11)*('Renewable Energy Projects'!$G$11)</f>
        <v>0</v>
      </c>
      <c r="AA12" s="123">
        <f>SUM(Z$3:Z12)</f>
        <v>0</v>
      </c>
      <c r="AB12" s="120">
        <f t="shared" si="9"/>
        <v>10</v>
      </c>
      <c r="AC12" s="184">
        <f>(1-AB12*'Renewable Energy Projects'!$H$12)*('Renewable Energy Projects'!$G$12)</f>
        <v>0</v>
      </c>
      <c r="AD12" s="258">
        <f>SUM(AC$3:AC12)</f>
        <v>0</v>
      </c>
      <c r="AG12" s="78" t="s">
        <v>98</v>
      </c>
      <c r="AH12" s="79">
        <f>IFERROR(VLOOKUP('Renewable Energy Projects'!F12,'RE Lifetime Generation Total'!AB3:AD52,3,FALSE),0)</f>
        <v>0</v>
      </c>
    </row>
    <row r="13" spans="1:34" ht="16" thickBot="1" x14ac:dyDescent="0.4">
      <c r="A13" s="116">
        <f t="shared" si="0"/>
        <v>11</v>
      </c>
      <c r="B13" s="117">
        <f>(1-A13*'Renewable Energy Projects'!$H$3)*('Renewable Energy Projects'!$G$3)</f>
        <v>0</v>
      </c>
      <c r="C13" s="118">
        <f>SUM(B$3:B13)</f>
        <v>0</v>
      </c>
      <c r="D13" s="119">
        <f t="shared" si="1"/>
        <v>11</v>
      </c>
      <c r="E13" s="120">
        <f>(1-D13*'Renewable Energy Projects'!$H$4)*('Renewable Energy Projects'!$G$4)</f>
        <v>0</v>
      </c>
      <c r="F13" s="121">
        <f>SUM(E$3:E13)</f>
        <v>0</v>
      </c>
      <c r="G13" s="122">
        <f t="shared" si="2"/>
        <v>11</v>
      </c>
      <c r="H13" s="117">
        <f>(1-G13*'Renewable Energy Projects'!$H$5)*('Renewable Energy Projects'!$G$5)</f>
        <v>0</v>
      </c>
      <c r="I13" s="118">
        <f>SUM(H$3:H13)</f>
        <v>0</v>
      </c>
      <c r="J13" s="119">
        <f t="shared" si="3"/>
        <v>11</v>
      </c>
      <c r="K13" s="120">
        <f>(1-J13*'Renewable Energy Projects'!$H$6)*('Renewable Energy Projects'!$G$6)</f>
        <v>0</v>
      </c>
      <c r="L13" s="121">
        <f>SUM(K$3:K13)</f>
        <v>0</v>
      </c>
      <c r="M13" s="122">
        <f t="shared" si="4"/>
        <v>11</v>
      </c>
      <c r="N13" s="117">
        <f>(1-M13*'Renewable Energy Projects'!$H$7)*('Renewable Energy Projects'!$G$7)</f>
        <v>0</v>
      </c>
      <c r="O13" s="118">
        <f>SUM(N$3:N13)</f>
        <v>0</v>
      </c>
      <c r="P13" s="120">
        <f t="shared" si="5"/>
        <v>11</v>
      </c>
      <c r="Q13" s="184">
        <f>(1-P13*'Renewable Energy Projects'!$H$8)*('Renewable Energy Projects'!$G$8)</f>
        <v>0</v>
      </c>
      <c r="R13" s="95">
        <f>SUM(Q$3:Q13)</f>
        <v>0</v>
      </c>
      <c r="S13" s="123">
        <f t="shared" si="6"/>
        <v>11</v>
      </c>
      <c r="T13" s="185">
        <f>(1-S13*'Renewable Energy Projects'!$H$9)*('Renewable Energy Projects'!$G$9)</f>
        <v>0</v>
      </c>
      <c r="U13" s="123">
        <f>SUM(T$3:T13)</f>
        <v>0</v>
      </c>
      <c r="V13" s="120">
        <f t="shared" si="7"/>
        <v>11</v>
      </c>
      <c r="W13" s="184">
        <f>(1-V13*'Renewable Energy Projects'!$H$10)*('Renewable Energy Projects'!$G$10)</f>
        <v>0</v>
      </c>
      <c r="X13" s="95">
        <f>SUM(W$3:W13)</f>
        <v>0</v>
      </c>
      <c r="Y13" s="123">
        <f t="shared" si="8"/>
        <v>11</v>
      </c>
      <c r="Z13" s="185">
        <f>(1-Y13*'Renewable Energy Projects'!$H$11)*('Renewable Energy Projects'!$G$11)</f>
        <v>0</v>
      </c>
      <c r="AA13" s="123">
        <f>SUM(Z$3:Z13)</f>
        <v>0</v>
      </c>
      <c r="AB13" s="120">
        <f t="shared" si="9"/>
        <v>11</v>
      </c>
      <c r="AC13" s="184">
        <f>(1-AB13*'Renewable Energy Projects'!$H$12)*('Renewable Energy Projects'!$G$12)</f>
        <v>0</v>
      </c>
      <c r="AD13" s="258">
        <f>SUM(AC$3:AC13)</f>
        <v>0</v>
      </c>
      <c r="AG13" s="255" t="s">
        <v>17</v>
      </c>
      <c r="AH13" s="256">
        <f>SUM(AH3:AH12)</f>
        <v>0</v>
      </c>
    </row>
    <row r="14" spans="1:34" x14ac:dyDescent="0.35">
      <c r="A14" s="116">
        <f t="shared" si="0"/>
        <v>12</v>
      </c>
      <c r="B14" s="117">
        <f>(1-A14*'Renewable Energy Projects'!$H$3)*('Renewable Energy Projects'!$G$3)</f>
        <v>0</v>
      </c>
      <c r="C14" s="118">
        <f>SUM(B$3:B14)</f>
        <v>0</v>
      </c>
      <c r="D14" s="119">
        <f t="shared" si="1"/>
        <v>12</v>
      </c>
      <c r="E14" s="120">
        <f>(1-D14*'Renewable Energy Projects'!$H$4)*('Renewable Energy Projects'!$G$4)</f>
        <v>0</v>
      </c>
      <c r="F14" s="121">
        <f>SUM(E$3:E14)</f>
        <v>0</v>
      </c>
      <c r="G14" s="122">
        <f t="shared" si="2"/>
        <v>12</v>
      </c>
      <c r="H14" s="117">
        <f>(1-G14*'Renewable Energy Projects'!$H$5)*('Renewable Energy Projects'!$G$5)</f>
        <v>0</v>
      </c>
      <c r="I14" s="118">
        <f>SUM(H$3:H14)</f>
        <v>0</v>
      </c>
      <c r="J14" s="119">
        <f t="shared" si="3"/>
        <v>12</v>
      </c>
      <c r="K14" s="120">
        <f>(1-J14*'Renewable Energy Projects'!$H$6)*('Renewable Energy Projects'!$G$6)</f>
        <v>0</v>
      </c>
      <c r="L14" s="121">
        <f>SUM(K$3:K14)</f>
        <v>0</v>
      </c>
      <c r="M14" s="122">
        <f t="shared" si="4"/>
        <v>12</v>
      </c>
      <c r="N14" s="117">
        <f>(1-M14*'Renewable Energy Projects'!$H$7)*('Renewable Energy Projects'!$G$7)</f>
        <v>0</v>
      </c>
      <c r="O14" s="118">
        <f>SUM(N$3:N14)</f>
        <v>0</v>
      </c>
      <c r="P14" s="120">
        <f t="shared" si="5"/>
        <v>12</v>
      </c>
      <c r="Q14" s="184">
        <f>(1-P14*'Renewable Energy Projects'!$H$8)*('Renewable Energy Projects'!$G$8)</f>
        <v>0</v>
      </c>
      <c r="R14" s="95">
        <f>SUM(Q$3:Q14)</f>
        <v>0</v>
      </c>
      <c r="S14" s="123">
        <f t="shared" si="6"/>
        <v>12</v>
      </c>
      <c r="T14" s="185">
        <f>(1-S14*'Renewable Energy Projects'!$H$9)*('Renewable Energy Projects'!$G$9)</f>
        <v>0</v>
      </c>
      <c r="U14" s="123">
        <f>SUM(T$3:T14)</f>
        <v>0</v>
      </c>
      <c r="V14" s="120">
        <f t="shared" si="7"/>
        <v>12</v>
      </c>
      <c r="W14" s="184">
        <f>(1-V14*'Renewable Energy Projects'!$H$10)*('Renewable Energy Projects'!$G$10)</f>
        <v>0</v>
      </c>
      <c r="X14" s="95">
        <f>SUM(W$3:W14)</f>
        <v>0</v>
      </c>
      <c r="Y14" s="123">
        <f t="shared" si="8"/>
        <v>12</v>
      </c>
      <c r="Z14" s="185">
        <f>(1-Y14*'Renewable Energy Projects'!$H$11)*('Renewable Energy Projects'!$G$11)</f>
        <v>0</v>
      </c>
      <c r="AA14" s="123">
        <f>SUM(Z$3:Z14)</f>
        <v>0</v>
      </c>
      <c r="AB14" s="120">
        <f t="shared" si="9"/>
        <v>12</v>
      </c>
      <c r="AC14" s="184">
        <f>(1-AB14*'Renewable Energy Projects'!$H$12)*('Renewable Energy Projects'!$G$12)</f>
        <v>0</v>
      </c>
      <c r="AD14" s="258">
        <f>SUM(AC$3:AC14)</f>
        <v>0</v>
      </c>
    </row>
    <row r="15" spans="1:34" x14ac:dyDescent="0.35">
      <c r="A15" s="116">
        <f t="shared" si="0"/>
        <v>13</v>
      </c>
      <c r="B15" s="117">
        <f>(1-A15*'Renewable Energy Projects'!$H$3)*('Renewable Energy Projects'!$G$3)</f>
        <v>0</v>
      </c>
      <c r="C15" s="118">
        <f>SUM(B$3:B15)</f>
        <v>0</v>
      </c>
      <c r="D15" s="119">
        <f t="shared" si="1"/>
        <v>13</v>
      </c>
      <c r="E15" s="120">
        <f>(1-D15*'Renewable Energy Projects'!$H$4)*('Renewable Energy Projects'!$G$4)</f>
        <v>0</v>
      </c>
      <c r="F15" s="121">
        <f>SUM(E$3:E15)</f>
        <v>0</v>
      </c>
      <c r="G15" s="122">
        <f t="shared" si="2"/>
        <v>13</v>
      </c>
      <c r="H15" s="117">
        <f>(1-G15*'Renewable Energy Projects'!$H$5)*('Renewable Energy Projects'!$G$5)</f>
        <v>0</v>
      </c>
      <c r="I15" s="118">
        <f>SUM(H$3:H15)</f>
        <v>0</v>
      </c>
      <c r="J15" s="119">
        <f t="shared" si="3"/>
        <v>13</v>
      </c>
      <c r="K15" s="120">
        <f>(1-J15*'Renewable Energy Projects'!$H$6)*('Renewable Energy Projects'!$G$6)</f>
        <v>0</v>
      </c>
      <c r="L15" s="121">
        <f>SUM(K$3:K15)</f>
        <v>0</v>
      </c>
      <c r="M15" s="122">
        <f t="shared" si="4"/>
        <v>13</v>
      </c>
      <c r="N15" s="117">
        <f>(1-M15*'Renewable Energy Projects'!$H$7)*('Renewable Energy Projects'!$G$7)</f>
        <v>0</v>
      </c>
      <c r="O15" s="118">
        <f>SUM(N$3:N15)</f>
        <v>0</v>
      </c>
      <c r="P15" s="120">
        <f t="shared" si="5"/>
        <v>13</v>
      </c>
      <c r="Q15" s="184">
        <f>(1-P15*'Renewable Energy Projects'!$H$8)*('Renewable Energy Projects'!$G$8)</f>
        <v>0</v>
      </c>
      <c r="R15" s="95">
        <f>SUM(Q$3:Q15)</f>
        <v>0</v>
      </c>
      <c r="S15" s="123">
        <f t="shared" si="6"/>
        <v>13</v>
      </c>
      <c r="T15" s="185">
        <f>(1-S15*'Renewable Energy Projects'!$H$9)*('Renewable Energy Projects'!$G$9)</f>
        <v>0</v>
      </c>
      <c r="U15" s="123">
        <f>SUM(T$3:T15)</f>
        <v>0</v>
      </c>
      <c r="V15" s="120">
        <f t="shared" si="7"/>
        <v>13</v>
      </c>
      <c r="W15" s="184">
        <f>(1-V15*'Renewable Energy Projects'!$H$10)*('Renewable Energy Projects'!$G$10)</f>
        <v>0</v>
      </c>
      <c r="X15" s="95">
        <f>SUM(W$3:W15)</f>
        <v>0</v>
      </c>
      <c r="Y15" s="123">
        <f t="shared" si="8"/>
        <v>13</v>
      </c>
      <c r="Z15" s="185">
        <f>(1-Y15*'Renewable Energy Projects'!$H$11)*('Renewable Energy Projects'!$G$11)</f>
        <v>0</v>
      </c>
      <c r="AA15" s="123">
        <f>SUM(Z$3:Z15)</f>
        <v>0</v>
      </c>
      <c r="AB15" s="120">
        <f t="shared" si="9"/>
        <v>13</v>
      </c>
      <c r="AC15" s="184">
        <f>(1-AB15*'Renewable Energy Projects'!$H$12)*('Renewable Energy Projects'!$G$12)</f>
        <v>0</v>
      </c>
      <c r="AD15" s="258">
        <f>SUM(AC$3:AC15)</f>
        <v>0</v>
      </c>
      <c r="AE15" s="19"/>
      <c r="AF15" s="19"/>
    </row>
    <row r="16" spans="1:34" x14ac:dyDescent="0.35">
      <c r="A16" s="116">
        <f t="shared" si="0"/>
        <v>14</v>
      </c>
      <c r="B16" s="117">
        <f>(1-A16*'Renewable Energy Projects'!$H$3)*('Renewable Energy Projects'!$G$3)</f>
        <v>0</v>
      </c>
      <c r="C16" s="118">
        <f>SUM(B$3:B16)</f>
        <v>0</v>
      </c>
      <c r="D16" s="119">
        <f t="shared" si="1"/>
        <v>14</v>
      </c>
      <c r="E16" s="120">
        <f>(1-D16*'Renewable Energy Projects'!$H$4)*('Renewable Energy Projects'!$G$4)</f>
        <v>0</v>
      </c>
      <c r="F16" s="121">
        <f>SUM(E$3:E16)</f>
        <v>0</v>
      </c>
      <c r="G16" s="122">
        <f t="shared" si="2"/>
        <v>14</v>
      </c>
      <c r="H16" s="117">
        <f>(1-G16*'Renewable Energy Projects'!$H$5)*('Renewable Energy Projects'!$G$5)</f>
        <v>0</v>
      </c>
      <c r="I16" s="118">
        <f>SUM(H$3:H16)</f>
        <v>0</v>
      </c>
      <c r="J16" s="119">
        <f t="shared" si="3"/>
        <v>14</v>
      </c>
      <c r="K16" s="120">
        <f>(1-J16*'Renewable Energy Projects'!$H$6)*('Renewable Energy Projects'!$G$6)</f>
        <v>0</v>
      </c>
      <c r="L16" s="121">
        <f>SUM(K$3:K16)</f>
        <v>0</v>
      </c>
      <c r="M16" s="122">
        <f t="shared" si="4"/>
        <v>14</v>
      </c>
      <c r="N16" s="117">
        <f>(1-M16*'Renewable Energy Projects'!$H$7)*('Renewable Energy Projects'!$G$7)</f>
        <v>0</v>
      </c>
      <c r="O16" s="118">
        <f>SUM(N$3:N16)</f>
        <v>0</v>
      </c>
      <c r="P16" s="120">
        <f t="shared" si="5"/>
        <v>14</v>
      </c>
      <c r="Q16" s="184">
        <f>(1-P16*'Renewable Energy Projects'!$H$8)*('Renewable Energy Projects'!$G$8)</f>
        <v>0</v>
      </c>
      <c r="R16" s="95">
        <f>SUM(Q$3:Q16)</f>
        <v>0</v>
      </c>
      <c r="S16" s="123">
        <f t="shared" si="6"/>
        <v>14</v>
      </c>
      <c r="T16" s="185">
        <f>(1-S16*'Renewable Energy Projects'!$H$9)*('Renewable Energy Projects'!$G$9)</f>
        <v>0</v>
      </c>
      <c r="U16" s="123">
        <f>SUM(T$3:T16)</f>
        <v>0</v>
      </c>
      <c r="V16" s="120">
        <f t="shared" si="7"/>
        <v>14</v>
      </c>
      <c r="W16" s="184">
        <f>(1-V16*'Renewable Energy Projects'!$H$10)*('Renewable Energy Projects'!$G$10)</f>
        <v>0</v>
      </c>
      <c r="X16" s="95">
        <f>SUM(W$3:W16)</f>
        <v>0</v>
      </c>
      <c r="Y16" s="123">
        <f t="shared" si="8"/>
        <v>14</v>
      </c>
      <c r="Z16" s="185">
        <f>(1-Y16*'Renewable Energy Projects'!$H$11)*('Renewable Energy Projects'!$G$11)</f>
        <v>0</v>
      </c>
      <c r="AA16" s="123">
        <f>SUM(Z$3:Z16)</f>
        <v>0</v>
      </c>
      <c r="AB16" s="120">
        <f t="shared" si="9"/>
        <v>14</v>
      </c>
      <c r="AC16" s="184">
        <f>(1-AB16*'Renewable Energy Projects'!$H$12)*('Renewable Energy Projects'!$G$12)</f>
        <v>0</v>
      </c>
      <c r="AD16" s="258">
        <f>SUM(AC$3:AC16)</f>
        <v>0</v>
      </c>
      <c r="AE16" s="19"/>
      <c r="AF16" s="19"/>
    </row>
    <row r="17" spans="1:32" x14ac:dyDescent="0.35">
      <c r="A17" s="116">
        <f t="shared" si="0"/>
        <v>15</v>
      </c>
      <c r="B17" s="117">
        <f>(1-A17*'Renewable Energy Projects'!$H$3)*('Renewable Energy Projects'!$G$3)</f>
        <v>0</v>
      </c>
      <c r="C17" s="118">
        <f>SUM(B$3:B17)</f>
        <v>0</v>
      </c>
      <c r="D17" s="119">
        <f t="shared" si="1"/>
        <v>15</v>
      </c>
      <c r="E17" s="120">
        <f>(1-D17*'Renewable Energy Projects'!$H$4)*('Renewable Energy Projects'!$G$4)</f>
        <v>0</v>
      </c>
      <c r="F17" s="121">
        <f>SUM(E$3:E17)</f>
        <v>0</v>
      </c>
      <c r="G17" s="122">
        <f t="shared" si="2"/>
        <v>15</v>
      </c>
      <c r="H17" s="117">
        <f>(1-G17*'Renewable Energy Projects'!$H$5)*('Renewable Energy Projects'!$G$5)</f>
        <v>0</v>
      </c>
      <c r="I17" s="118">
        <f>SUM(H$3:H17)</f>
        <v>0</v>
      </c>
      <c r="J17" s="119">
        <f t="shared" si="3"/>
        <v>15</v>
      </c>
      <c r="K17" s="120">
        <f>(1-J17*'Renewable Energy Projects'!$H$6)*('Renewable Energy Projects'!$G$6)</f>
        <v>0</v>
      </c>
      <c r="L17" s="121">
        <f>SUM(K$3:K17)</f>
        <v>0</v>
      </c>
      <c r="M17" s="122">
        <f t="shared" si="4"/>
        <v>15</v>
      </c>
      <c r="N17" s="117">
        <f>(1-M17*'Renewable Energy Projects'!$H$7)*('Renewable Energy Projects'!$G$7)</f>
        <v>0</v>
      </c>
      <c r="O17" s="118">
        <f>SUM(N$3:N17)</f>
        <v>0</v>
      </c>
      <c r="P17" s="120">
        <f t="shared" si="5"/>
        <v>15</v>
      </c>
      <c r="Q17" s="184">
        <f>(1-P17*'Renewable Energy Projects'!$H$8)*('Renewable Energy Projects'!$G$8)</f>
        <v>0</v>
      </c>
      <c r="R17" s="95">
        <f>SUM(Q$3:Q17)</f>
        <v>0</v>
      </c>
      <c r="S17" s="123">
        <f t="shared" si="6"/>
        <v>15</v>
      </c>
      <c r="T17" s="185">
        <f>(1-S17*'Renewable Energy Projects'!$H$9)*('Renewable Energy Projects'!$G$9)</f>
        <v>0</v>
      </c>
      <c r="U17" s="123">
        <f>SUM(T$3:T17)</f>
        <v>0</v>
      </c>
      <c r="V17" s="120">
        <f t="shared" si="7"/>
        <v>15</v>
      </c>
      <c r="W17" s="184">
        <f>(1-V17*'Renewable Energy Projects'!$H$10)*('Renewable Energy Projects'!$G$10)</f>
        <v>0</v>
      </c>
      <c r="X17" s="95">
        <f>SUM(W$3:W17)</f>
        <v>0</v>
      </c>
      <c r="Y17" s="123">
        <f t="shared" si="8"/>
        <v>15</v>
      </c>
      <c r="Z17" s="185">
        <f>(1-Y17*'Renewable Energy Projects'!$H$11)*('Renewable Energy Projects'!$G$11)</f>
        <v>0</v>
      </c>
      <c r="AA17" s="123">
        <f>SUM(Z$3:Z17)</f>
        <v>0</v>
      </c>
      <c r="AB17" s="120">
        <f t="shared" si="9"/>
        <v>15</v>
      </c>
      <c r="AC17" s="184">
        <f>(1-AB17*'Renewable Energy Projects'!$H$12)*('Renewable Energy Projects'!$G$12)</f>
        <v>0</v>
      </c>
      <c r="AD17" s="258">
        <f>SUM(AC$3:AC17)</f>
        <v>0</v>
      </c>
      <c r="AE17" s="19"/>
      <c r="AF17" s="19"/>
    </row>
    <row r="18" spans="1:32" x14ac:dyDescent="0.35">
      <c r="A18" s="116">
        <f t="shared" si="0"/>
        <v>16</v>
      </c>
      <c r="B18" s="117">
        <f>(1-A18*'Renewable Energy Projects'!$H$3)*('Renewable Energy Projects'!$G$3)</f>
        <v>0</v>
      </c>
      <c r="C18" s="118">
        <f>SUM(B$3:B18)</f>
        <v>0</v>
      </c>
      <c r="D18" s="119">
        <f t="shared" si="1"/>
        <v>16</v>
      </c>
      <c r="E18" s="120">
        <f>(1-D18*'Renewable Energy Projects'!$H$4)*('Renewable Energy Projects'!$G$4)</f>
        <v>0</v>
      </c>
      <c r="F18" s="121">
        <f>SUM(E$3:E18)</f>
        <v>0</v>
      </c>
      <c r="G18" s="122">
        <f t="shared" si="2"/>
        <v>16</v>
      </c>
      <c r="H18" s="117">
        <f>(1-G18*'Renewable Energy Projects'!$H$5)*('Renewable Energy Projects'!$G$5)</f>
        <v>0</v>
      </c>
      <c r="I18" s="118">
        <f>SUM(H$3:H18)</f>
        <v>0</v>
      </c>
      <c r="J18" s="119">
        <f t="shared" si="3"/>
        <v>16</v>
      </c>
      <c r="K18" s="120">
        <f>(1-J18*'Renewable Energy Projects'!$H$6)*('Renewable Energy Projects'!$G$6)</f>
        <v>0</v>
      </c>
      <c r="L18" s="121">
        <f>SUM(K$3:K18)</f>
        <v>0</v>
      </c>
      <c r="M18" s="122">
        <f t="shared" si="4"/>
        <v>16</v>
      </c>
      <c r="N18" s="117">
        <f>(1-M18*'Renewable Energy Projects'!$H$7)*('Renewable Energy Projects'!$G$7)</f>
        <v>0</v>
      </c>
      <c r="O18" s="118">
        <f>SUM(N$3:N18)</f>
        <v>0</v>
      </c>
      <c r="P18" s="120">
        <f t="shared" si="5"/>
        <v>16</v>
      </c>
      <c r="Q18" s="184">
        <f>(1-P18*'Renewable Energy Projects'!$H$8)*('Renewable Energy Projects'!$G$8)</f>
        <v>0</v>
      </c>
      <c r="R18" s="95">
        <f>SUM(Q$3:Q18)</f>
        <v>0</v>
      </c>
      <c r="S18" s="123">
        <f t="shared" si="6"/>
        <v>16</v>
      </c>
      <c r="T18" s="185">
        <f>(1-S18*'Renewable Energy Projects'!$H$9)*('Renewable Energy Projects'!$G$9)</f>
        <v>0</v>
      </c>
      <c r="U18" s="123">
        <f>SUM(T$3:T18)</f>
        <v>0</v>
      </c>
      <c r="V18" s="120">
        <f t="shared" si="7"/>
        <v>16</v>
      </c>
      <c r="W18" s="184">
        <f>(1-V18*'Renewable Energy Projects'!$H$10)*('Renewable Energy Projects'!$G$10)</f>
        <v>0</v>
      </c>
      <c r="X18" s="95">
        <f>SUM(W$3:W18)</f>
        <v>0</v>
      </c>
      <c r="Y18" s="123">
        <f t="shared" si="8"/>
        <v>16</v>
      </c>
      <c r="Z18" s="185">
        <f>(1-Y18*'Renewable Energy Projects'!$H$11)*('Renewable Energy Projects'!$G$11)</f>
        <v>0</v>
      </c>
      <c r="AA18" s="123">
        <f>SUM(Z$3:Z18)</f>
        <v>0</v>
      </c>
      <c r="AB18" s="120">
        <f t="shared" si="9"/>
        <v>16</v>
      </c>
      <c r="AC18" s="184">
        <f>(1-AB18*'Renewable Energy Projects'!$H$12)*('Renewable Energy Projects'!$G$12)</f>
        <v>0</v>
      </c>
      <c r="AD18" s="258">
        <f>SUM(AC$3:AC18)</f>
        <v>0</v>
      </c>
      <c r="AE18" s="19"/>
      <c r="AF18" s="19"/>
    </row>
    <row r="19" spans="1:32" x14ac:dyDescent="0.35">
      <c r="A19" s="116">
        <f t="shared" si="0"/>
        <v>17</v>
      </c>
      <c r="B19" s="117">
        <f>(1-A19*'Renewable Energy Projects'!$H$3)*('Renewable Energy Projects'!$G$3)</f>
        <v>0</v>
      </c>
      <c r="C19" s="118">
        <f>SUM(B$3:B19)</f>
        <v>0</v>
      </c>
      <c r="D19" s="119">
        <f t="shared" si="1"/>
        <v>17</v>
      </c>
      <c r="E19" s="120">
        <f>(1-D19*'Renewable Energy Projects'!$H$4)*('Renewable Energy Projects'!$G$4)</f>
        <v>0</v>
      </c>
      <c r="F19" s="121">
        <f>SUM(E$3:E19)</f>
        <v>0</v>
      </c>
      <c r="G19" s="122">
        <f t="shared" si="2"/>
        <v>17</v>
      </c>
      <c r="H19" s="117">
        <f>(1-G19*'Renewable Energy Projects'!$H$5)*('Renewable Energy Projects'!$G$5)</f>
        <v>0</v>
      </c>
      <c r="I19" s="118">
        <f>SUM(H$3:H19)</f>
        <v>0</v>
      </c>
      <c r="J19" s="119">
        <f t="shared" si="3"/>
        <v>17</v>
      </c>
      <c r="K19" s="120">
        <f>(1-J19*'Renewable Energy Projects'!$H$6)*('Renewable Energy Projects'!$G$6)</f>
        <v>0</v>
      </c>
      <c r="L19" s="121">
        <f>SUM(K$3:K19)</f>
        <v>0</v>
      </c>
      <c r="M19" s="122">
        <f t="shared" si="4"/>
        <v>17</v>
      </c>
      <c r="N19" s="117">
        <f>(1-M19*'Renewable Energy Projects'!$H$7)*('Renewable Energy Projects'!$G$7)</f>
        <v>0</v>
      </c>
      <c r="O19" s="118">
        <f>SUM(N$3:N19)</f>
        <v>0</v>
      </c>
      <c r="P19" s="120">
        <f t="shared" si="5"/>
        <v>17</v>
      </c>
      <c r="Q19" s="184">
        <f>(1-P19*'Renewable Energy Projects'!$H$8)*('Renewable Energy Projects'!$G$8)</f>
        <v>0</v>
      </c>
      <c r="R19" s="95">
        <f>SUM(Q$3:Q19)</f>
        <v>0</v>
      </c>
      <c r="S19" s="123">
        <f t="shared" si="6"/>
        <v>17</v>
      </c>
      <c r="T19" s="185">
        <f>(1-S19*'Renewable Energy Projects'!$H$9)*('Renewable Energy Projects'!$G$9)</f>
        <v>0</v>
      </c>
      <c r="U19" s="123">
        <f>SUM(T$3:T19)</f>
        <v>0</v>
      </c>
      <c r="V19" s="120">
        <f t="shared" si="7"/>
        <v>17</v>
      </c>
      <c r="W19" s="184">
        <f>(1-V19*'Renewable Energy Projects'!$H$10)*('Renewable Energy Projects'!$G$10)</f>
        <v>0</v>
      </c>
      <c r="X19" s="95">
        <f>SUM(W$3:W19)</f>
        <v>0</v>
      </c>
      <c r="Y19" s="123">
        <f t="shared" si="8"/>
        <v>17</v>
      </c>
      <c r="Z19" s="185">
        <f>(1-Y19*'Renewable Energy Projects'!$H$11)*('Renewable Energy Projects'!$G$11)</f>
        <v>0</v>
      </c>
      <c r="AA19" s="123">
        <f>SUM(Z$3:Z19)</f>
        <v>0</v>
      </c>
      <c r="AB19" s="120">
        <f t="shared" si="9"/>
        <v>17</v>
      </c>
      <c r="AC19" s="184">
        <f>(1-AB19*'Renewable Energy Projects'!$H$12)*('Renewable Energy Projects'!$G$12)</f>
        <v>0</v>
      </c>
      <c r="AD19" s="258">
        <f>SUM(AC$3:AC19)</f>
        <v>0</v>
      </c>
      <c r="AE19" s="19"/>
      <c r="AF19" s="19"/>
    </row>
    <row r="20" spans="1:32" x14ac:dyDescent="0.35">
      <c r="A20" s="116">
        <f t="shared" si="0"/>
        <v>18</v>
      </c>
      <c r="B20" s="117">
        <f>(1-A20*'Renewable Energy Projects'!$H$3)*('Renewable Energy Projects'!$G$3)</f>
        <v>0</v>
      </c>
      <c r="C20" s="118">
        <f>SUM(B$3:B20)</f>
        <v>0</v>
      </c>
      <c r="D20" s="119">
        <f t="shared" si="1"/>
        <v>18</v>
      </c>
      <c r="E20" s="120">
        <f>(1-D20*'Renewable Energy Projects'!$H$4)*('Renewable Energy Projects'!$G$4)</f>
        <v>0</v>
      </c>
      <c r="F20" s="121">
        <f>SUM(E$3:E20)</f>
        <v>0</v>
      </c>
      <c r="G20" s="122">
        <f t="shared" si="2"/>
        <v>18</v>
      </c>
      <c r="H20" s="117">
        <f>(1-G20*'Renewable Energy Projects'!$H$5)*('Renewable Energy Projects'!$G$5)</f>
        <v>0</v>
      </c>
      <c r="I20" s="118">
        <f>SUM(H$3:H20)</f>
        <v>0</v>
      </c>
      <c r="J20" s="119">
        <f t="shared" si="3"/>
        <v>18</v>
      </c>
      <c r="K20" s="120">
        <f>(1-J20*'Renewable Energy Projects'!$H$6)*('Renewable Energy Projects'!$G$6)</f>
        <v>0</v>
      </c>
      <c r="L20" s="121">
        <f>SUM(K$3:K20)</f>
        <v>0</v>
      </c>
      <c r="M20" s="122">
        <f t="shared" si="4"/>
        <v>18</v>
      </c>
      <c r="N20" s="117">
        <f>(1-M20*'Renewable Energy Projects'!$H$7)*('Renewable Energy Projects'!$G$7)</f>
        <v>0</v>
      </c>
      <c r="O20" s="118">
        <f>SUM(N$3:N20)</f>
        <v>0</v>
      </c>
      <c r="P20" s="120">
        <f t="shared" si="5"/>
        <v>18</v>
      </c>
      <c r="Q20" s="184">
        <f>(1-P20*'Renewable Energy Projects'!$H$8)*('Renewable Energy Projects'!$G$8)</f>
        <v>0</v>
      </c>
      <c r="R20" s="95">
        <f>SUM(Q$3:Q20)</f>
        <v>0</v>
      </c>
      <c r="S20" s="123">
        <f t="shared" si="6"/>
        <v>18</v>
      </c>
      <c r="T20" s="185">
        <f>(1-S20*'Renewable Energy Projects'!$H$9)*('Renewable Energy Projects'!$G$9)</f>
        <v>0</v>
      </c>
      <c r="U20" s="123">
        <f>SUM(T$3:T20)</f>
        <v>0</v>
      </c>
      <c r="V20" s="120">
        <f t="shared" si="7"/>
        <v>18</v>
      </c>
      <c r="W20" s="184">
        <f>(1-V20*'Renewable Energy Projects'!$H$10)*('Renewable Energy Projects'!$G$10)</f>
        <v>0</v>
      </c>
      <c r="X20" s="95">
        <f>SUM(W$3:W20)</f>
        <v>0</v>
      </c>
      <c r="Y20" s="123">
        <f t="shared" si="8"/>
        <v>18</v>
      </c>
      <c r="Z20" s="185">
        <f>(1-Y20*'Renewable Energy Projects'!$H$11)*('Renewable Energy Projects'!$G$11)</f>
        <v>0</v>
      </c>
      <c r="AA20" s="123">
        <f>SUM(Z$3:Z20)</f>
        <v>0</v>
      </c>
      <c r="AB20" s="120">
        <f t="shared" si="9"/>
        <v>18</v>
      </c>
      <c r="AC20" s="184">
        <f>(1-AB20*'Renewable Energy Projects'!$H$12)*('Renewable Energy Projects'!$G$12)</f>
        <v>0</v>
      </c>
      <c r="AD20" s="258">
        <f>SUM(AC$3:AC20)</f>
        <v>0</v>
      </c>
      <c r="AE20" s="19"/>
      <c r="AF20" s="19"/>
    </row>
    <row r="21" spans="1:32" x14ac:dyDescent="0.35">
      <c r="A21" s="116">
        <f t="shared" si="0"/>
        <v>19</v>
      </c>
      <c r="B21" s="117">
        <f>(1-A21*'Renewable Energy Projects'!$H$3)*('Renewable Energy Projects'!$G$3)</f>
        <v>0</v>
      </c>
      <c r="C21" s="118">
        <f>SUM(B$3:B21)</f>
        <v>0</v>
      </c>
      <c r="D21" s="119">
        <f t="shared" si="1"/>
        <v>19</v>
      </c>
      <c r="E21" s="120">
        <f>(1-D21*'Renewable Energy Projects'!$H$4)*('Renewable Energy Projects'!$G$4)</f>
        <v>0</v>
      </c>
      <c r="F21" s="121">
        <f>SUM(E$3:E21)</f>
        <v>0</v>
      </c>
      <c r="G21" s="122">
        <f t="shared" si="2"/>
        <v>19</v>
      </c>
      <c r="H21" s="117">
        <f>(1-G21*'Renewable Energy Projects'!$H$5)*('Renewable Energy Projects'!$G$5)</f>
        <v>0</v>
      </c>
      <c r="I21" s="118">
        <f>SUM(H$3:H21)</f>
        <v>0</v>
      </c>
      <c r="J21" s="119">
        <f t="shared" si="3"/>
        <v>19</v>
      </c>
      <c r="K21" s="120">
        <f>(1-J21*'Renewable Energy Projects'!$H$6)*('Renewable Energy Projects'!$G$6)</f>
        <v>0</v>
      </c>
      <c r="L21" s="121">
        <f>SUM(K$3:K21)</f>
        <v>0</v>
      </c>
      <c r="M21" s="122">
        <f t="shared" si="4"/>
        <v>19</v>
      </c>
      <c r="N21" s="117">
        <f>(1-M21*'Renewable Energy Projects'!$H$7)*('Renewable Energy Projects'!$G$7)</f>
        <v>0</v>
      </c>
      <c r="O21" s="118">
        <f>SUM(N$3:N21)</f>
        <v>0</v>
      </c>
      <c r="P21" s="120">
        <f t="shared" si="5"/>
        <v>19</v>
      </c>
      <c r="Q21" s="184">
        <f>(1-P21*'Renewable Energy Projects'!$H$8)*('Renewable Energy Projects'!$G$8)</f>
        <v>0</v>
      </c>
      <c r="R21" s="95">
        <f>SUM(Q$3:Q21)</f>
        <v>0</v>
      </c>
      <c r="S21" s="123">
        <f t="shared" si="6"/>
        <v>19</v>
      </c>
      <c r="T21" s="185">
        <f>(1-S21*'Renewable Energy Projects'!$H$9)*('Renewable Energy Projects'!$G$9)</f>
        <v>0</v>
      </c>
      <c r="U21" s="123">
        <f>SUM(T$3:T21)</f>
        <v>0</v>
      </c>
      <c r="V21" s="120">
        <f t="shared" si="7"/>
        <v>19</v>
      </c>
      <c r="W21" s="184">
        <f>(1-V21*'Renewable Energy Projects'!$H$10)*('Renewable Energy Projects'!$G$10)</f>
        <v>0</v>
      </c>
      <c r="X21" s="95">
        <f>SUM(W$3:W21)</f>
        <v>0</v>
      </c>
      <c r="Y21" s="123">
        <f t="shared" si="8"/>
        <v>19</v>
      </c>
      <c r="Z21" s="185">
        <f>(1-Y21*'Renewable Energy Projects'!$H$11)*('Renewable Energy Projects'!$G$11)</f>
        <v>0</v>
      </c>
      <c r="AA21" s="123">
        <f>SUM(Z$3:Z21)</f>
        <v>0</v>
      </c>
      <c r="AB21" s="120">
        <f t="shared" si="9"/>
        <v>19</v>
      </c>
      <c r="AC21" s="184">
        <f>(1-AB21*'Renewable Energy Projects'!$H$12)*('Renewable Energy Projects'!$G$12)</f>
        <v>0</v>
      </c>
      <c r="AD21" s="258">
        <f>SUM(AC$3:AC21)</f>
        <v>0</v>
      </c>
      <c r="AE21" s="19"/>
      <c r="AF21" s="19"/>
    </row>
    <row r="22" spans="1:32" x14ac:dyDescent="0.35">
      <c r="A22" s="116">
        <f t="shared" si="0"/>
        <v>20</v>
      </c>
      <c r="B22" s="117">
        <f>(1-A22*'Renewable Energy Projects'!$H$3)*('Renewable Energy Projects'!$G$3)</f>
        <v>0</v>
      </c>
      <c r="C22" s="118">
        <f>SUM(B$3:B22)</f>
        <v>0</v>
      </c>
      <c r="D22" s="119">
        <f t="shared" si="1"/>
        <v>20</v>
      </c>
      <c r="E22" s="120">
        <f>(1-D22*'Renewable Energy Projects'!$H$4)*('Renewable Energy Projects'!$G$4)</f>
        <v>0</v>
      </c>
      <c r="F22" s="121">
        <f>SUM(E$3:E22)</f>
        <v>0</v>
      </c>
      <c r="G22" s="122">
        <f t="shared" si="2"/>
        <v>20</v>
      </c>
      <c r="H22" s="117">
        <f>(1-G22*'Renewable Energy Projects'!$H$5)*('Renewable Energy Projects'!$G$5)</f>
        <v>0</v>
      </c>
      <c r="I22" s="118">
        <f>SUM(H$3:H22)</f>
        <v>0</v>
      </c>
      <c r="J22" s="119">
        <f t="shared" si="3"/>
        <v>20</v>
      </c>
      <c r="K22" s="120">
        <f>(1-J22*'Renewable Energy Projects'!$H$6)*('Renewable Energy Projects'!$G$6)</f>
        <v>0</v>
      </c>
      <c r="L22" s="121">
        <f>SUM(K$3:K22)</f>
        <v>0</v>
      </c>
      <c r="M22" s="122">
        <f t="shared" si="4"/>
        <v>20</v>
      </c>
      <c r="N22" s="117">
        <f>(1-M22*'Renewable Energy Projects'!$H$7)*('Renewable Energy Projects'!$G$7)</f>
        <v>0</v>
      </c>
      <c r="O22" s="118">
        <f>SUM(N$3:N22)</f>
        <v>0</v>
      </c>
      <c r="P22" s="120">
        <f t="shared" si="5"/>
        <v>20</v>
      </c>
      <c r="Q22" s="184">
        <f>(1-P22*'Renewable Energy Projects'!$H$8)*('Renewable Energy Projects'!$G$8)</f>
        <v>0</v>
      </c>
      <c r="R22" s="95">
        <f>SUM(Q$3:Q22)</f>
        <v>0</v>
      </c>
      <c r="S22" s="123">
        <f t="shared" si="6"/>
        <v>20</v>
      </c>
      <c r="T22" s="185">
        <f>(1-S22*'Renewable Energy Projects'!$H$9)*('Renewable Energy Projects'!$G$9)</f>
        <v>0</v>
      </c>
      <c r="U22" s="123">
        <f>SUM(T$3:T22)</f>
        <v>0</v>
      </c>
      <c r="V22" s="120">
        <f t="shared" si="7"/>
        <v>20</v>
      </c>
      <c r="W22" s="184">
        <f>(1-V22*'Renewable Energy Projects'!$H$10)*('Renewable Energy Projects'!$G$10)</f>
        <v>0</v>
      </c>
      <c r="X22" s="184">
        <f>SUM(W$3:W22)</f>
        <v>0</v>
      </c>
      <c r="Y22" s="123">
        <f t="shared" si="8"/>
        <v>20</v>
      </c>
      <c r="Z22" s="185">
        <f>(1-Y22*'Renewable Energy Projects'!$H$11)*('Renewable Energy Projects'!$G$11)</f>
        <v>0</v>
      </c>
      <c r="AA22" s="123">
        <f>SUM(Z$3:Z22)</f>
        <v>0</v>
      </c>
      <c r="AB22" s="120">
        <f t="shared" si="9"/>
        <v>20</v>
      </c>
      <c r="AC22" s="184">
        <f>(1-AB22*'Renewable Energy Projects'!$H$12)*('Renewable Energy Projects'!$G$12)</f>
        <v>0</v>
      </c>
      <c r="AD22" s="258">
        <f>SUM(AC$3:AC22)</f>
        <v>0</v>
      </c>
      <c r="AE22" s="19"/>
      <c r="AF22" s="19"/>
    </row>
    <row r="23" spans="1:32" x14ac:dyDescent="0.35">
      <c r="A23" s="116">
        <f t="shared" si="0"/>
        <v>21</v>
      </c>
      <c r="B23" s="117">
        <f>(1-A23*'Renewable Energy Projects'!$H$3)*('Renewable Energy Projects'!$G$3)</f>
        <v>0</v>
      </c>
      <c r="C23" s="118">
        <f>SUM(B$3:B23)</f>
        <v>0</v>
      </c>
      <c r="D23" s="119">
        <f t="shared" si="1"/>
        <v>21</v>
      </c>
      <c r="E23" s="120">
        <f>(1-D23*'Renewable Energy Projects'!$H$4)*('Renewable Energy Projects'!$G$4)</f>
        <v>0</v>
      </c>
      <c r="F23" s="121">
        <f>SUM(E$3:E23)</f>
        <v>0</v>
      </c>
      <c r="G23" s="122">
        <f t="shared" si="2"/>
        <v>21</v>
      </c>
      <c r="H23" s="117">
        <f>(1-G23*'Renewable Energy Projects'!$H$5)*('Renewable Energy Projects'!$G$5)</f>
        <v>0</v>
      </c>
      <c r="I23" s="118">
        <f>SUM(H$3:H23)</f>
        <v>0</v>
      </c>
      <c r="J23" s="119">
        <f t="shared" si="3"/>
        <v>21</v>
      </c>
      <c r="K23" s="120">
        <f>(1-J23*'Renewable Energy Projects'!$H$6)*('Renewable Energy Projects'!$G$6)</f>
        <v>0</v>
      </c>
      <c r="L23" s="121">
        <f>SUM(K$3:K23)</f>
        <v>0</v>
      </c>
      <c r="M23" s="122">
        <f t="shared" si="4"/>
        <v>21</v>
      </c>
      <c r="N23" s="117">
        <f>(1-M23*'Renewable Energy Projects'!$H$7)*('Renewable Energy Projects'!$G$7)</f>
        <v>0</v>
      </c>
      <c r="O23" s="118">
        <f>SUM(N$3:N23)</f>
        <v>0</v>
      </c>
      <c r="P23" s="120">
        <f t="shared" si="5"/>
        <v>21</v>
      </c>
      <c r="Q23" s="184">
        <f>(1-P23*'Renewable Energy Projects'!$H$8)*('Renewable Energy Projects'!$G$8)</f>
        <v>0</v>
      </c>
      <c r="R23" s="95">
        <f>SUM(Q$3:Q23)</f>
        <v>0</v>
      </c>
      <c r="S23" s="123">
        <f t="shared" si="6"/>
        <v>21</v>
      </c>
      <c r="T23" s="185">
        <f>(1-S23*'Renewable Energy Projects'!$H$9)*('Renewable Energy Projects'!$G$9)</f>
        <v>0</v>
      </c>
      <c r="U23" s="123">
        <f>SUM(T$3:T23)</f>
        <v>0</v>
      </c>
      <c r="V23" s="120">
        <f t="shared" si="7"/>
        <v>21</v>
      </c>
      <c r="W23" s="184">
        <f>(1-V23*'Renewable Energy Projects'!$H$10)*('Renewable Energy Projects'!$G$10)</f>
        <v>0</v>
      </c>
      <c r="X23" s="95">
        <f>SUM(W$3:W23)</f>
        <v>0</v>
      </c>
      <c r="Y23" s="123">
        <f t="shared" si="8"/>
        <v>21</v>
      </c>
      <c r="Z23" s="185">
        <f>(1-Y23*'Renewable Energy Projects'!$H$11)*('Renewable Energy Projects'!$G$11)</f>
        <v>0</v>
      </c>
      <c r="AA23" s="123">
        <f>SUM(Z$3:Z23)</f>
        <v>0</v>
      </c>
      <c r="AB23" s="120">
        <f t="shared" si="9"/>
        <v>21</v>
      </c>
      <c r="AC23" s="184">
        <f>(1-AB23*'Renewable Energy Projects'!$H$12)*('Renewable Energy Projects'!$G$12)</f>
        <v>0</v>
      </c>
      <c r="AD23" s="258">
        <f>SUM(AC$3:AC23)</f>
        <v>0</v>
      </c>
      <c r="AE23" s="19"/>
      <c r="AF23" s="19"/>
    </row>
    <row r="24" spans="1:32" x14ac:dyDescent="0.35">
      <c r="A24" s="116">
        <f t="shared" si="0"/>
        <v>22</v>
      </c>
      <c r="B24" s="117">
        <f>(1-A24*'Renewable Energy Projects'!$H$3)*('Renewable Energy Projects'!$G$3)</f>
        <v>0</v>
      </c>
      <c r="C24" s="118">
        <f>SUM(B$3:B24)</f>
        <v>0</v>
      </c>
      <c r="D24" s="119">
        <f t="shared" si="1"/>
        <v>22</v>
      </c>
      <c r="E24" s="120">
        <f>(1-D24*'Renewable Energy Projects'!$H$4)*('Renewable Energy Projects'!$G$4)</f>
        <v>0</v>
      </c>
      <c r="F24" s="121">
        <f>SUM(E$3:E24)</f>
        <v>0</v>
      </c>
      <c r="G24" s="122">
        <f t="shared" si="2"/>
        <v>22</v>
      </c>
      <c r="H24" s="117">
        <f>(1-G24*'Renewable Energy Projects'!$H$5)*('Renewable Energy Projects'!$G$5)</f>
        <v>0</v>
      </c>
      <c r="I24" s="118">
        <f>SUM(H$3:H24)</f>
        <v>0</v>
      </c>
      <c r="J24" s="119">
        <f t="shared" si="3"/>
        <v>22</v>
      </c>
      <c r="K24" s="120">
        <f>(1-J24*'Renewable Energy Projects'!$H$6)*('Renewable Energy Projects'!$G$6)</f>
        <v>0</v>
      </c>
      <c r="L24" s="121">
        <f>SUM(K$3:K24)</f>
        <v>0</v>
      </c>
      <c r="M24" s="122">
        <f t="shared" si="4"/>
        <v>22</v>
      </c>
      <c r="N24" s="117">
        <f>(1-M24*'Renewable Energy Projects'!$H$7)*('Renewable Energy Projects'!$G$7)</f>
        <v>0</v>
      </c>
      <c r="O24" s="118">
        <f>SUM(N$3:N24)</f>
        <v>0</v>
      </c>
      <c r="P24" s="120">
        <f t="shared" si="5"/>
        <v>22</v>
      </c>
      <c r="Q24" s="184">
        <f>(1-P24*'Renewable Energy Projects'!$H$8)*('Renewable Energy Projects'!$G$8)</f>
        <v>0</v>
      </c>
      <c r="R24" s="95">
        <f>SUM(Q$3:Q24)</f>
        <v>0</v>
      </c>
      <c r="S24" s="123">
        <f t="shared" si="6"/>
        <v>22</v>
      </c>
      <c r="T24" s="185">
        <f>(1-S24*'Renewable Energy Projects'!$H$9)*('Renewable Energy Projects'!$G$9)</f>
        <v>0</v>
      </c>
      <c r="U24" s="123">
        <f>SUM(T$3:T24)</f>
        <v>0</v>
      </c>
      <c r="V24" s="120">
        <f t="shared" si="7"/>
        <v>22</v>
      </c>
      <c r="W24" s="184">
        <f>(1-V24*'Renewable Energy Projects'!$H$10)*('Renewable Energy Projects'!$G$10)</f>
        <v>0</v>
      </c>
      <c r="X24" s="95">
        <f>SUM(W$3:W24)</f>
        <v>0</v>
      </c>
      <c r="Y24" s="123">
        <f t="shared" si="8"/>
        <v>22</v>
      </c>
      <c r="Z24" s="185">
        <f>(1-Y24*'Renewable Energy Projects'!$H$11)*('Renewable Energy Projects'!$G$11)</f>
        <v>0</v>
      </c>
      <c r="AA24" s="123">
        <f>SUM(Z$3:Z24)</f>
        <v>0</v>
      </c>
      <c r="AB24" s="120">
        <f t="shared" si="9"/>
        <v>22</v>
      </c>
      <c r="AC24" s="184">
        <f>(1-AB24*'Renewable Energy Projects'!$H$12)*('Renewable Energy Projects'!$G$12)</f>
        <v>0</v>
      </c>
      <c r="AD24" s="258">
        <f>SUM(AC$3:AC24)</f>
        <v>0</v>
      </c>
      <c r="AE24" s="19"/>
      <c r="AF24" s="19"/>
    </row>
    <row r="25" spans="1:32" x14ac:dyDescent="0.35">
      <c r="A25" s="116">
        <f t="shared" si="0"/>
        <v>23</v>
      </c>
      <c r="B25" s="117">
        <f>(1-A25*'Renewable Energy Projects'!$H$3)*('Renewable Energy Projects'!$G$3)</f>
        <v>0</v>
      </c>
      <c r="C25" s="118">
        <f>SUM(B$3:B25)</f>
        <v>0</v>
      </c>
      <c r="D25" s="119">
        <f t="shared" si="1"/>
        <v>23</v>
      </c>
      <c r="E25" s="120">
        <f>(1-D25*'Renewable Energy Projects'!$H$4)*('Renewable Energy Projects'!$G$4)</f>
        <v>0</v>
      </c>
      <c r="F25" s="121">
        <f>SUM(E$3:E25)</f>
        <v>0</v>
      </c>
      <c r="G25" s="122">
        <f t="shared" si="2"/>
        <v>23</v>
      </c>
      <c r="H25" s="117">
        <f>(1-G25*'Renewable Energy Projects'!$H$5)*('Renewable Energy Projects'!$G$5)</f>
        <v>0</v>
      </c>
      <c r="I25" s="118">
        <f>SUM(H$3:H25)</f>
        <v>0</v>
      </c>
      <c r="J25" s="119">
        <f t="shared" si="3"/>
        <v>23</v>
      </c>
      <c r="K25" s="120">
        <f>(1-J25*'Renewable Energy Projects'!$H$6)*('Renewable Energy Projects'!$G$6)</f>
        <v>0</v>
      </c>
      <c r="L25" s="121">
        <f>SUM(K$3:K25)</f>
        <v>0</v>
      </c>
      <c r="M25" s="122">
        <f t="shared" si="4"/>
        <v>23</v>
      </c>
      <c r="N25" s="117">
        <f>(1-M25*'Renewable Energy Projects'!$H$7)*('Renewable Energy Projects'!$G$7)</f>
        <v>0</v>
      </c>
      <c r="O25" s="118">
        <f>SUM(N$3:N25)</f>
        <v>0</v>
      </c>
      <c r="P25" s="120">
        <f t="shared" si="5"/>
        <v>23</v>
      </c>
      <c r="Q25" s="184">
        <f>(1-P25*'Renewable Energy Projects'!$H$8)*('Renewable Energy Projects'!$G$8)</f>
        <v>0</v>
      </c>
      <c r="R25" s="95">
        <f>SUM(Q$3:Q25)</f>
        <v>0</v>
      </c>
      <c r="S25" s="123">
        <f t="shared" si="6"/>
        <v>23</v>
      </c>
      <c r="T25" s="185">
        <f>(1-S25*'Renewable Energy Projects'!$H$9)*('Renewable Energy Projects'!$G$9)</f>
        <v>0</v>
      </c>
      <c r="U25" s="123">
        <f>SUM(T$3:T25)</f>
        <v>0</v>
      </c>
      <c r="V25" s="120">
        <f t="shared" si="7"/>
        <v>23</v>
      </c>
      <c r="W25" s="184">
        <f>(1-V25*'Renewable Energy Projects'!$H$10)*('Renewable Energy Projects'!$G$10)</f>
        <v>0</v>
      </c>
      <c r="X25" s="95">
        <f>SUM(W$3:W25)</f>
        <v>0</v>
      </c>
      <c r="Y25" s="123">
        <f t="shared" si="8"/>
        <v>23</v>
      </c>
      <c r="Z25" s="185">
        <f>(1-Y25*'Renewable Energy Projects'!$H$11)*('Renewable Energy Projects'!$G$11)</f>
        <v>0</v>
      </c>
      <c r="AA25" s="123">
        <f>SUM(Z$3:Z25)</f>
        <v>0</v>
      </c>
      <c r="AB25" s="120">
        <f t="shared" si="9"/>
        <v>23</v>
      </c>
      <c r="AC25" s="184">
        <f>(1-AB25*'Renewable Energy Projects'!$H$12)*('Renewable Energy Projects'!$G$12)</f>
        <v>0</v>
      </c>
      <c r="AD25" s="258">
        <f>SUM(AC$3:AC25)</f>
        <v>0</v>
      </c>
      <c r="AE25" s="19"/>
      <c r="AF25" s="19"/>
    </row>
    <row r="26" spans="1:32" x14ac:dyDescent="0.35">
      <c r="A26" s="116">
        <f t="shared" si="0"/>
        <v>24</v>
      </c>
      <c r="B26" s="117">
        <f>(1-A26*'Renewable Energy Projects'!$H$3)*('Renewable Energy Projects'!$G$3)</f>
        <v>0</v>
      </c>
      <c r="C26" s="118">
        <f>SUM(B$3:B26)</f>
        <v>0</v>
      </c>
      <c r="D26" s="119">
        <f t="shared" si="1"/>
        <v>24</v>
      </c>
      <c r="E26" s="120">
        <f>(1-D26*'Renewable Energy Projects'!$H$4)*('Renewable Energy Projects'!$G$4)</f>
        <v>0</v>
      </c>
      <c r="F26" s="121">
        <f>SUM(E$3:E26)</f>
        <v>0</v>
      </c>
      <c r="G26" s="122">
        <f t="shared" si="2"/>
        <v>24</v>
      </c>
      <c r="H26" s="117">
        <f>(1-G26*'Renewable Energy Projects'!$H$5)*('Renewable Energy Projects'!$G$5)</f>
        <v>0</v>
      </c>
      <c r="I26" s="118">
        <f>SUM(H$3:H26)</f>
        <v>0</v>
      </c>
      <c r="J26" s="119">
        <f t="shared" si="3"/>
        <v>24</v>
      </c>
      <c r="K26" s="120">
        <f>(1-J26*'Renewable Energy Projects'!$H$6)*('Renewable Energy Projects'!$G$6)</f>
        <v>0</v>
      </c>
      <c r="L26" s="121">
        <f>SUM(K$3:K26)</f>
        <v>0</v>
      </c>
      <c r="M26" s="122">
        <f t="shared" si="4"/>
        <v>24</v>
      </c>
      <c r="N26" s="117">
        <f>(1-M26*'Renewable Energy Projects'!$H$7)*('Renewable Energy Projects'!$G$7)</f>
        <v>0</v>
      </c>
      <c r="O26" s="118">
        <f>SUM(N$3:N26)</f>
        <v>0</v>
      </c>
      <c r="P26" s="120">
        <f t="shared" si="5"/>
        <v>24</v>
      </c>
      <c r="Q26" s="184">
        <f>(1-P26*'Renewable Energy Projects'!$H$8)*('Renewable Energy Projects'!$G$8)</f>
        <v>0</v>
      </c>
      <c r="R26" s="95">
        <f>SUM(Q$3:Q26)</f>
        <v>0</v>
      </c>
      <c r="S26" s="123">
        <f t="shared" si="6"/>
        <v>24</v>
      </c>
      <c r="T26" s="185">
        <f>(1-S26*'Renewable Energy Projects'!$H$9)*('Renewable Energy Projects'!$G$9)</f>
        <v>0</v>
      </c>
      <c r="U26" s="123">
        <f>SUM(T$3:T26)</f>
        <v>0</v>
      </c>
      <c r="V26" s="120">
        <f t="shared" si="7"/>
        <v>24</v>
      </c>
      <c r="W26" s="184">
        <f>(1-V26*'Renewable Energy Projects'!$H$10)*('Renewable Energy Projects'!$G$10)</f>
        <v>0</v>
      </c>
      <c r="X26" s="95">
        <f>SUM(W$3:W26)</f>
        <v>0</v>
      </c>
      <c r="Y26" s="123">
        <f t="shared" si="8"/>
        <v>24</v>
      </c>
      <c r="Z26" s="185">
        <f>(1-Y26*'Renewable Energy Projects'!$H$11)*('Renewable Energy Projects'!$G$11)</f>
        <v>0</v>
      </c>
      <c r="AA26" s="123">
        <f>SUM(Z$3:Z26)</f>
        <v>0</v>
      </c>
      <c r="AB26" s="120">
        <f t="shared" si="9"/>
        <v>24</v>
      </c>
      <c r="AC26" s="184">
        <f>(1-AB26*'Renewable Energy Projects'!$H$12)*('Renewable Energy Projects'!$G$12)</f>
        <v>0</v>
      </c>
      <c r="AD26" s="258">
        <f>SUM(AC$3:AC26)</f>
        <v>0</v>
      </c>
      <c r="AE26" s="19"/>
      <c r="AF26" s="19"/>
    </row>
    <row r="27" spans="1:32" x14ac:dyDescent="0.35">
      <c r="A27" s="116">
        <f t="shared" si="0"/>
        <v>25</v>
      </c>
      <c r="B27" s="117">
        <f>(1-A27*'Renewable Energy Projects'!$H$3)*('Renewable Energy Projects'!$G$3)</f>
        <v>0</v>
      </c>
      <c r="C27" s="118">
        <f>SUM(B$3:B27)</f>
        <v>0</v>
      </c>
      <c r="D27" s="119">
        <f t="shared" si="1"/>
        <v>25</v>
      </c>
      <c r="E27" s="120">
        <f>(1-D27*'Renewable Energy Projects'!$H$4)*('Renewable Energy Projects'!$G$4)</f>
        <v>0</v>
      </c>
      <c r="F27" s="121">
        <f>SUM(E$3:E27)</f>
        <v>0</v>
      </c>
      <c r="G27" s="122">
        <f t="shared" si="2"/>
        <v>25</v>
      </c>
      <c r="H27" s="117">
        <f>(1-G27*'Renewable Energy Projects'!$H$5)*('Renewable Energy Projects'!$G$5)</f>
        <v>0</v>
      </c>
      <c r="I27" s="118">
        <f>SUM(H$3:H27)</f>
        <v>0</v>
      </c>
      <c r="J27" s="119">
        <f t="shared" si="3"/>
        <v>25</v>
      </c>
      <c r="K27" s="120">
        <f>(1-J27*'Renewable Energy Projects'!$H$6)*('Renewable Energy Projects'!$G$6)</f>
        <v>0</v>
      </c>
      <c r="L27" s="121">
        <f>SUM(K$3:K27)</f>
        <v>0</v>
      </c>
      <c r="M27" s="122">
        <f t="shared" si="4"/>
        <v>25</v>
      </c>
      <c r="N27" s="117">
        <f>(1-M27*'Renewable Energy Projects'!$H$7)*('Renewable Energy Projects'!$G$7)</f>
        <v>0</v>
      </c>
      <c r="O27" s="118">
        <f>SUM(N$3:N27)</f>
        <v>0</v>
      </c>
      <c r="P27" s="120">
        <f t="shared" si="5"/>
        <v>25</v>
      </c>
      <c r="Q27" s="184">
        <f>(1-P27*'Renewable Energy Projects'!$H$8)*('Renewable Energy Projects'!$G$8)</f>
        <v>0</v>
      </c>
      <c r="R27" s="95">
        <f>SUM(Q$3:Q27)</f>
        <v>0</v>
      </c>
      <c r="S27" s="123">
        <f t="shared" si="6"/>
        <v>25</v>
      </c>
      <c r="T27" s="185">
        <f>(1-S27*'Renewable Energy Projects'!$H$9)*('Renewable Energy Projects'!$G$9)</f>
        <v>0</v>
      </c>
      <c r="U27" s="123">
        <f>SUM(T$3:T27)</f>
        <v>0</v>
      </c>
      <c r="V27" s="120">
        <f t="shared" si="7"/>
        <v>25</v>
      </c>
      <c r="W27" s="184">
        <f>(1-V27*'Renewable Energy Projects'!$H$10)*('Renewable Energy Projects'!$G$10)</f>
        <v>0</v>
      </c>
      <c r="X27" s="95">
        <f>SUM(W$3:W27)</f>
        <v>0</v>
      </c>
      <c r="Y27" s="123">
        <f t="shared" si="8"/>
        <v>25</v>
      </c>
      <c r="Z27" s="185">
        <f>(1-Y27*'Renewable Energy Projects'!$H$11)*('Renewable Energy Projects'!$G$11)</f>
        <v>0</v>
      </c>
      <c r="AA27" s="123">
        <f>SUM(Z$3:Z27)</f>
        <v>0</v>
      </c>
      <c r="AB27" s="120">
        <f t="shared" si="9"/>
        <v>25</v>
      </c>
      <c r="AC27" s="184">
        <f>(1-AB27*'Renewable Energy Projects'!$H$12)*('Renewable Energy Projects'!$G$12)</f>
        <v>0</v>
      </c>
      <c r="AD27" s="258">
        <f>SUM(AC$3:AC27)</f>
        <v>0</v>
      </c>
      <c r="AE27" s="19"/>
      <c r="AF27" s="19"/>
    </row>
    <row r="28" spans="1:32" x14ac:dyDescent="0.35">
      <c r="A28" s="116">
        <f t="shared" si="0"/>
        <v>26</v>
      </c>
      <c r="B28" s="117">
        <f>(1-A28*'Renewable Energy Projects'!$H$3)*('Renewable Energy Projects'!$G$3)</f>
        <v>0</v>
      </c>
      <c r="C28" s="118">
        <f>SUM(B$3:B28)</f>
        <v>0</v>
      </c>
      <c r="D28" s="119">
        <f t="shared" si="1"/>
        <v>26</v>
      </c>
      <c r="E28" s="120">
        <f>(1-D28*'Renewable Energy Projects'!$H$4)*('Renewable Energy Projects'!$G$4)</f>
        <v>0</v>
      </c>
      <c r="F28" s="121">
        <f>SUM(E$3:E28)</f>
        <v>0</v>
      </c>
      <c r="G28" s="122">
        <f t="shared" si="2"/>
        <v>26</v>
      </c>
      <c r="H28" s="117">
        <f>(1-G28*'Renewable Energy Projects'!$H$5)*('Renewable Energy Projects'!$G$5)</f>
        <v>0</v>
      </c>
      <c r="I28" s="118">
        <f>SUM(H$3:H28)</f>
        <v>0</v>
      </c>
      <c r="J28" s="119">
        <f t="shared" si="3"/>
        <v>26</v>
      </c>
      <c r="K28" s="120">
        <f>(1-J28*'Renewable Energy Projects'!$H$6)*('Renewable Energy Projects'!$G$6)</f>
        <v>0</v>
      </c>
      <c r="L28" s="121">
        <f>SUM(K$3:K28)</f>
        <v>0</v>
      </c>
      <c r="M28" s="122">
        <f t="shared" si="4"/>
        <v>26</v>
      </c>
      <c r="N28" s="117">
        <f>(1-M28*'Renewable Energy Projects'!$H$7)*('Renewable Energy Projects'!$G$7)</f>
        <v>0</v>
      </c>
      <c r="O28" s="118">
        <f>SUM(N$3:N28)</f>
        <v>0</v>
      </c>
      <c r="P28" s="120">
        <f t="shared" si="5"/>
        <v>26</v>
      </c>
      <c r="Q28" s="184">
        <f>(1-P28*'Renewable Energy Projects'!$H$8)*('Renewable Energy Projects'!$G$8)</f>
        <v>0</v>
      </c>
      <c r="R28" s="95">
        <f>SUM(Q$3:Q28)</f>
        <v>0</v>
      </c>
      <c r="S28" s="123">
        <f t="shared" si="6"/>
        <v>26</v>
      </c>
      <c r="T28" s="185">
        <f>(1-S28*'Renewable Energy Projects'!$H$9)*('Renewable Energy Projects'!$G$9)</f>
        <v>0</v>
      </c>
      <c r="U28" s="123">
        <f>SUM(T$3:T28)</f>
        <v>0</v>
      </c>
      <c r="V28" s="120">
        <f t="shared" si="7"/>
        <v>26</v>
      </c>
      <c r="W28" s="184">
        <f>(1-V28*'Renewable Energy Projects'!$H$10)*('Renewable Energy Projects'!$G$10)</f>
        <v>0</v>
      </c>
      <c r="X28" s="95">
        <f>SUM(W$3:W28)</f>
        <v>0</v>
      </c>
      <c r="Y28" s="123">
        <f t="shared" si="8"/>
        <v>26</v>
      </c>
      <c r="Z28" s="185">
        <f>(1-Y28*'Renewable Energy Projects'!$H$11)*('Renewable Energy Projects'!$G$11)</f>
        <v>0</v>
      </c>
      <c r="AA28" s="123">
        <f>SUM(Z$3:Z28)</f>
        <v>0</v>
      </c>
      <c r="AB28" s="120">
        <f t="shared" si="9"/>
        <v>26</v>
      </c>
      <c r="AC28" s="184">
        <f>(1-AB28*'Renewable Energy Projects'!$H$12)*('Renewable Energy Projects'!$G$12)</f>
        <v>0</v>
      </c>
      <c r="AD28" s="258">
        <f>SUM(AC$3:AC28)</f>
        <v>0</v>
      </c>
      <c r="AE28" s="19"/>
      <c r="AF28" s="19"/>
    </row>
    <row r="29" spans="1:32" x14ac:dyDescent="0.35">
      <c r="A29" s="116">
        <f t="shared" si="0"/>
        <v>27</v>
      </c>
      <c r="B29" s="117">
        <f>(1-A29*'Renewable Energy Projects'!$H$3)*('Renewable Energy Projects'!$G$3)</f>
        <v>0</v>
      </c>
      <c r="C29" s="118">
        <f>SUM(B$3:B29)</f>
        <v>0</v>
      </c>
      <c r="D29" s="119">
        <f t="shared" si="1"/>
        <v>27</v>
      </c>
      <c r="E29" s="120">
        <f>(1-D29*'Renewable Energy Projects'!$H$4)*('Renewable Energy Projects'!$G$4)</f>
        <v>0</v>
      </c>
      <c r="F29" s="121">
        <f>SUM(E$3:E29)</f>
        <v>0</v>
      </c>
      <c r="G29" s="122">
        <f t="shared" si="2"/>
        <v>27</v>
      </c>
      <c r="H29" s="117">
        <f>(1-G29*'Renewable Energy Projects'!$H$5)*('Renewable Energy Projects'!$G$5)</f>
        <v>0</v>
      </c>
      <c r="I29" s="118">
        <f>SUM(H$3:H29)</f>
        <v>0</v>
      </c>
      <c r="J29" s="119">
        <f t="shared" si="3"/>
        <v>27</v>
      </c>
      <c r="K29" s="120">
        <f>(1-J29*'Renewable Energy Projects'!$H$6)*('Renewable Energy Projects'!$G$6)</f>
        <v>0</v>
      </c>
      <c r="L29" s="121">
        <f>SUM(K$3:K29)</f>
        <v>0</v>
      </c>
      <c r="M29" s="122">
        <f t="shared" si="4"/>
        <v>27</v>
      </c>
      <c r="N29" s="117">
        <f>(1-M29*'Renewable Energy Projects'!$H$7)*('Renewable Energy Projects'!$G$7)</f>
        <v>0</v>
      </c>
      <c r="O29" s="118">
        <f>SUM(N$3:N29)</f>
        <v>0</v>
      </c>
      <c r="P29" s="120">
        <f t="shared" si="5"/>
        <v>27</v>
      </c>
      <c r="Q29" s="184">
        <f>(1-P29*'Renewable Energy Projects'!$H$8)*('Renewable Energy Projects'!$G$8)</f>
        <v>0</v>
      </c>
      <c r="R29" s="95">
        <f>SUM(Q$3:Q29)</f>
        <v>0</v>
      </c>
      <c r="S29" s="123">
        <f t="shared" si="6"/>
        <v>27</v>
      </c>
      <c r="T29" s="185">
        <f>(1-S29*'Renewable Energy Projects'!$H$9)*('Renewable Energy Projects'!$G$9)</f>
        <v>0</v>
      </c>
      <c r="U29" s="123">
        <f>SUM(T$3:T29)</f>
        <v>0</v>
      </c>
      <c r="V29" s="120">
        <f t="shared" si="7"/>
        <v>27</v>
      </c>
      <c r="W29" s="184">
        <f>(1-V29*'Renewable Energy Projects'!$H$10)*('Renewable Energy Projects'!$G$10)</f>
        <v>0</v>
      </c>
      <c r="X29" s="95">
        <f>SUM(W$3:W29)</f>
        <v>0</v>
      </c>
      <c r="Y29" s="123">
        <f t="shared" si="8"/>
        <v>27</v>
      </c>
      <c r="Z29" s="185">
        <f>(1-Y29*'Renewable Energy Projects'!$H$11)*('Renewable Energy Projects'!$G$11)</f>
        <v>0</v>
      </c>
      <c r="AA29" s="123">
        <f>SUM(Z$3:Z29)</f>
        <v>0</v>
      </c>
      <c r="AB29" s="120">
        <f t="shared" si="9"/>
        <v>27</v>
      </c>
      <c r="AC29" s="184">
        <f>(1-AB29*'Renewable Energy Projects'!$H$12)*('Renewable Energy Projects'!$G$12)</f>
        <v>0</v>
      </c>
      <c r="AD29" s="258">
        <f>SUM(AC$3:AC29)</f>
        <v>0</v>
      </c>
      <c r="AE29" s="19"/>
      <c r="AF29" s="19"/>
    </row>
    <row r="30" spans="1:32" x14ac:dyDescent="0.35">
      <c r="A30" s="116">
        <f t="shared" si="0"/>
        <v>28</v>
      </c>
      <c r="B30" s="117">
        <f>(1-A30*'Renewable Energy Projects'!$H$3)*('Renewable Energy Projects'!$G$3)</f>
        <v>0</v>
      </c>
      <c r="C30" s="118">
        <f>SUM(B$3:B30)</f>
        <v>0</v>
      </c>
      <c r="D30" s="119">
        <f t="shared" si="1"/>
        <v>28</v>
      </c>
      <c r="E30" s="120">
        <f>(1-D30*'Renewable Energy Projects'!$H$4)*('Renewable Energy Projects'!$G$4)</f>
        <v>0</v>
      </c>
      <c r="F30" s="121">
        <f>SUM(E$3:E30)</f>
        <v>0</v>
      </c>
      <c r="G30" s="122">
        <f t="shared" si="2"/>
        <v>28</v>
      </c>
      <c r="H30" s="117">
        <f>(1-G30*'Renewable Energy Projects'!$H$5)*('Renewable Energy Projects'!$G$5)</f>
        <v>0</v>
      </c>
      <c r="I30" s="118">
        <f>SUM(H$3:H30)</f>
        <v>0</v>
      </c>
      <c r="J30" s="119">
        <f t="shared" si="3"/>
        <v>28</v>
      </c>
      <c r="K30" s="120">
        <f>(1-J30*'Renewable Energy Projects'!$H$6)*('Renewable Energy Projects'!$G$6)</f>
        <v>0</v>
      </c>
      <c r="L30" s="121">
        <f>SUM(K$3:K30)</f>
        <v>0</v>
      </c>
      <c r="M30" s="122">
        <f t="shared" si="4"/>
        <v>28</v>
      </c>
      <c r="N30" s="117">
        <f>(1-M30*'Renewable Energy Projects'!$H$7)*('Renewable Energy Projects'!$G$7)</f>
        <v>0</v>
      </c>
      <c r="O30" s="118">
        <f>SUM(N$3:N30)</f>
        <v>0</v>
      </c>
      <c r="P30" s="120">
        <f t="shared" si="5"/>
        <v>28</v>
      </c>
      <c r="Q30" s="184">
        <f>(1-P30*'Renewable Energy Projects'!$H$8)*('Renewable Energy Projects'!$G$8)</f>
        <v>0</v>
      </c>
      <c r="R30" s="95">
        <f>SUM(Q$3:Q30)</f>
        <v>0</v>
      </c>
      <c r="S30" s="123">
        <f t="shared" si="6"/>
        <v>28</v>
      </c>
      <c r="T30" s="185">
        <f>(1-S30*'Renewable Energy Projects'!$H$9)*('Renewable Energy Projects'!$G$9)</f>
        <v>0</v>
      </c>
      <c r="U30" s="123">
        <f>SUM(T$3:T30)</f>
        <v>0</v>
      </c>
      <c r="V30" s="120">
        <f t="shared" si="7"/>
        <v>28</v>
      </c>
      <c r="W30" s="184">
        <f>(1-V30*'Renewable Energy Projects'!$H$10)*('Renewable Energy Projects'!$G$10)</f>
        <v>0</v>
      </c>
      <c r="X30" s="95">
        <f>SUM(W$3:W30)</f>
        <v>0</v>
      </c>
      <c r="Y30" s="123">
        <f t="shared" si="8"/>
        <v>28</v>
      </c>
      <c r="Z30" s="185">
        <f>(1-Y30*'Renewable Energy Projects'!$H$11)*('Renewable Energy Projects'!$G$11)</f>
        <v>0</v>
      </c>
      <c r="AA30" s="123">
        <f>SUM(Z$3:Z30)</f>
        <v>0</v>
      </c>
      <c r="AB30" s="120">
        <f t="shared" si="9"/>
        <v>28</v>
      </c>
      <c r="AC30" s="184">
        <f>(1-AB30*'Renewable Energy Projects'!$H$12)*('Renewable Energy Projects'!$G$12)</f>
        <v>0</v>
      </c>
      <c r="AD30" s="258">
        <f>SUM(AC$3:AC30)</f>
        <v>0</v>
      </c>
      <c r="AE30" s="19"/>
      <c r="AF30" s="19"/>
    </row>
    <row r="31" spans="1:32" x14ac:dyDescent="0.35">
      <c r="A31" s="116">
        <f t="shared" si="0"/>
        <v>29</v>
      </c>
      <c r="B31" s="117">
        <f>(1-A31*'Renewable Energy Projects'!$H$3)*('Renewable Energy Projects'!$G$3)</f>
        <v>0</v>
      </c>
      <c r="C31" s="118">
        <f>SUM(B$3:B31)</f>
        <v>0</v>
      </c>
      <c r="D31" s="119">
        <f t="shared" si="1"/>
        <v>29</v>
      </c>
      <c r="E31" s="120">
        <f>(1-D31*'Renewable Energy Projects'!$H$4)*('Renewable Energy Projects'!$G$4)</f>
        <v>0</v>
      </c>
      <c r="F31" s="121">
        <f>SUM(E$3:E31)</f>
        <v>0</v>
      </c>
      <c r="G31" s="122">
        <f t="shared" si="2"/>
        <v>29</v>
      </c>
      <c r="H31" s="117">
        <f>(1-G31*'Renewable Energy Projects'!$H$5)*('Renewable Energy Projects'!$G$5)</f>
        <v>0</v>
      </c>
      <c r="I31" s="118">
        <f>SUM(H$3:H31)</f>
        <v>0</v>
      </c>
      <c r="J31" s="119">
        <f t="shared" si="3"/>
        <v>29</v>
      </c>
      <c r="K31" s="120">
        <f>(1-J31*'Renewable Energy Projects'!$H$6)*('Renewable Energy Projects'!$G$6)</f>
        <v>0</v>
      </c>
      <c r="L31" s="121">
        <f>SUM(K$3:K31)</f>
        <v>0</v>
      </c>
      <c r="M31" s="122">
        <f t="shared" si="4"/>
        <v>29</v>
      </c>
      <c r="N31" s="117">
        <f>(1-M31*'Renewable Energy Projects'!$H$7)*('Renewable Energy Projects'!$G$7)</f>
        <v>0</v>
      </c>
      <c r="O31" s="118">
        <f>SUM(N$3:N31)</f>
        <v>0</v>
      </c>
      <c r="P31" s="120">
        <f t="shared" si="5"/>
        <v>29</v>
      </c>
      <c r="Q31" s="184">
        <f>(1-P31*'Renewable Energy Projects'!$H$8)*('Renewable Energy Projects'!$G$8)</f>
        <v>0</v>
      </c>
      <c r="R31" s="95">
        <f>SUM(Q$3:Q31)</f>
        <v>0</v>
      </c>
      <c r="S31" s="123">
        <f t="shared" si="6"/>
        <v>29</v>
      </c>
      <c r="T31" s="185">
        <f>(1-S31*'Renewable Energy Projects'!$H$9)*('Renewable Energy Projects'!$G$9)</f>
        <v>0</v>
      </c>
      <c r="U31" s="123">
        <f>SUM(T$3:T31)</f>
        <v>0</v>
      </c>
      <c r="V31" s="120">
        <f t="shared" si="7"/>
        <v>29</v>
      </c>
      <c r="W31" s="184">
        <f>(1-V31*'Renewable Energy Projects'!$H$10)*('Renewable Energy Projects'!$G$10)</f>
        <v>0</v>
      </c>
      <c r="X31" s="95">
        <f>SUM(W$3:W31)</f>
        <v>0</v>
      </c>
      <c r="Y31" s="123">
        <f t="shared" si="8"/>
        <v>29</v>
      </c>
      <c r="Z31" s="185">
        <f>(1-Y31*'Renewable Energy Projects'!$H$11)*('Renewable Energy Projects'!$G$11)</f>
        <v>0</v>
      </c>
      <c r="AA31" s="123">
        <f>SUM(Z$3:Z31)</f>
        <v>0</v>
      </c>
      <c r="AB31" s="120">
        <f t="shared" si="9"/>
        <v>29</v>
      </c>
      <c r="AC31" s="184">
        <f>(1-AB31*'Renewable Energy Projects'!$H$12)*('Renewable Energy Projects'!$G$12)</f>
        <v>0</v>
      </c>
      <c r="AD31" s="258">
        <f>SUM(AC$3:AC31)</f>
        <v>0</v>
      </c>
      <c r="AE31" s="19"/>
      <c r="AF31" s="19"/>
    </row>
    <row r="32" spans="1:32" x14ac:dyDescent="0.35">
      <c r="A32" s="116">
        <f t="shared" si="0"/>
        <v>30</v>
      </c>
      <c r="B32" s="117">
        <f>(1-A32*'Renewable Energy Projects'!$H$3)*('Renewable Energy Projects'!$G$3)</f>
        <v>0</v>
      </c>
      <c r="C32" s="118">
        <f>SUM(B$3:B32)</f>
        <v>0</v>
      </c>
      <c r="D32" s="119">
        <f t="shared" si="1"/>
        <v>30</v>
      </c>
      <c r="E32" s="120">
        <f>(1-D32*'Renewable Energy Projects'!$H$4)*('Renewable Energy Projects'!$G$4)</f>
        <v>0</v>
      </c>
      <c r="F32" s="121">
        <f>SUM(E$3:E32)</f>
        <v>0</v>
      </c>
      <c r="G32" s="122">
        <f t="shared" si="2"/>
        <v>30</v>
      </c>
      <c r="H32" s="117">
        <f>(1-G32*'Renewable Energy Projects'!$H$5)*('Renewable Energy Projects'!$G$5)</f>
        <v>0</v>
      </c>
      <c r="I32" s="118">
        <f>SUM(H$3:H32)</f>
        <v>0</v>
      </c>
      <c r="J32" s="119">
        <f t="shared" si="3"/>
        <v>30</v>
      </c>
      <c r="K32" s="120">
        <f>(1-J32*'Renewable Energy Projects'!$H$6)*('Renewable Energy Projects'!$G$6)</f>
        <v>0</v>
      </c>
      <c r="L32" s="121">
        <f>SUM(K$3:K32)</f>
        <v>0</v>
      </c>
      <c r="M32" s="122">
        <f t="shared" si="4"/>
        <v>30</v>
      </c>
      <c r="N32" s="117">
        <f>(1-M32*'Renewable Energy Projects'!$H$7)*('Renewable Energy Projects'!$G$7)</f>
        <v>0</v>
      </c>
      <c r="O32" s="118">
        <f>SUM(N$3:N32)</f>
        <v>0</v>
      </c>
      <c r="P32" s="120">
        <f t="shared" si="5"/>
        <v>30</v>
      </c>
      <c r="Q32" s="184">
        <f>(1-P32*'Renewable Energy Projects'!$H$8)*('Renewable Energy Projects'!$G$8)</f>
        <v>0</v>
      </c>
      <c r="R32" s="95">
        <f>SUM(Q$3:Q32)</f>
        <v>0</v>
      </c>
      <c r="S32" s="123">
        <f t="shared" si="6"/>
        <v>30</v>
      </c>
      <c r="T32" s="185">
        <f>(1-S32*'Renewable Energy Projects'!$H$9)*('Renewable Energy Projects'!$G$9)</f>
        <v>0</v>
      </c>
      <c r="U32" s="123">
        <f>SUM(T$3:T32)</f>
        <v>0</v>
      </c>
      <c r="V32" s="120">
        <f t="shared" si="7"/>
        <v>30</v>
      </c>
      <c r="W32" s="184">
        <f>(1-V32*'Renewable Energy Projects'!$H$10)*('Renewable Energy Projects'!$G$10)</f>
        <v>0</v>
      </c>
      <c r="X32" s="95">
        <f>SUM(W$3:W32)</f>
        <v>0</v>
      </c>
      <c r="Y32" s="123">
        <f t="shared" si="8"/>
        <v>30</v>
      </c>
      <c r="Z32" s="185">
        <f>(1-Y32*'Renewable Energy Projects'!$H$11)*('Renewable Energy Projects'!$G$11)</f>
        <v>0</v>
      </c>
      <c r="AA32" s="123">
        <f>SUM(Z$3:Z32)</f>
        <v>0</v>
      </c>
      <c r="AB32" s="120">
        <f t="shared" si="9"/>
        <v>30</v>
      </c>
      <c r="AC32" s="184">
        <f>(1-AB32*'Renewable Energy Projects'!$H$12)*('Renewable Energy Projects'!$G$12)</f>
        <v>0</v>
      </c>
      <c r="AD32" s="258">
        <f>SUM(AC$3:AC32)</f>
        <v>0</v>
      </c>
      <c r="AE32" s="19"/>
      <c r="AF32" s="19"/>
    </row>
    <row r="33" spans="1:32" x14ac:dyDescent="0.35">
      <c r="A33" s="116">
        <f t="shared" si="0"/>
        <v>31</v>
      </c>
      <c r="B33" s="117">
        <f>(1-A33*'Renewable Energy Projects'!$H$3)*('Renewable Energy Projects'!$G$3)</f>
        <v>0</v>
      </c>
      <c r="C33" s="118">
        <f>SUM(B$3:B33)</f>
        <v>0</v>
      </c>
      <c r="D33" s="119">
        <f t="shared" si="1"/>
        <v>31</v>
      </c>
      <c r="E33" s="120">
        <f>(1-D33*'Renewable Energy Projects'!$H$4)*('Renewable Energy Projects'!$G$4)</f>
        <v>0</v>
      </c>
      <c r="F33" s="121">
        <f>SUM(E$3:E33)</f>
        <v>0</v>
      </c>
      <c r="G33" s="122">
        <f t="shared" si="2"/>
        <v>31</v>
      </c>
      <c r="H33" s="117">
        <f>(1-G33*'Renewable Energy Projects'!$H$5)*('Renewable Energy Projects'!$G$5)</f>
        <v>0</v>
      </c>
      <c r="I33" s="118">
        <f>SUM(H$3:H33)</f>
        <v>0</v>
      </c>
      <c r="J33" s="119">
        <f t="shared" si="3"/>
        <v>31</v>
      </c>
      <c r="K33" s="120">
        <f>(1-J33*'Renewable Energy Projects'!$H$6)*('Renewable Energy Projects'!$G$6)</f>
        <v>0</v>
      </c>
      <c r="L33" s="121">
        <f>SUM(K$3:K33)</f>
        <v>0</v>
      </c>
      <c r="M33" s="122">
        <f t="shared" si="4"/>
        <v>31</v>
      </c>
      <c r="N33" s="117">
        <f>(1-M33*'Renewable Energy Projects'!$H$7)*('Renewable Energy Projects'!$G$7)</f>
        <v>0</v>
      </c>
      <c r="O33" s="118">
        <f>SUM(N$3:N33)</f>
        <v>0</v>
      </c>
      <c r="P33" s="120">
        <f t="shared" si="5"/>
        <v>31</v>
      </c>
      <c r="Q33" s="184">
        <f>(1-P33*'Renewable Energy Projects'!$H$8)*('Renewable Energy Projects'!$G$8)</f>
        <v>0</v>
      </c>
      <c r="R33" s="95">
        <f>SUM(Q$3:Q33)</f>
        <v>0</v>
      </c>
      <c r="S33" s="123">
        <f t="shared" si="6"/>
        <v>31</v>
      </c>
      <c r="T33" s="185">
        <f>(1-S33*'Renewable Energy Projects'!$H$9)*('Renewable Energy Projects'!$G$9)</f>
        <v>0</v>
      </c>
      <c r="U33" s="123">
        <f>SUM(T$3:T33)</f>
        <v>0</v>
      </c>
      <c r="V33" s="120">
        <f t="shared" si="7"/>
        <v>31</v>
      </c>
      <c r="W33" s="184">
        <f>(1-V33*'Renewable Energy Projects'!$H$10)*('Renewable Energy Projects'!$G$10)</f>
        <v>0</v>
      </c>
      <c r="X33" s="95">
        <f>SUM(W$3:W33)</f>
        <v>0</v>
      </c>
      <c r="Y33" s="123">
        <f t="shared" si="8"/>
        <v>31</v>
      </c>
      <c r="Z33" s="185">
        <f>(1-Y33*'Renewable Energy Projects'!$H$11)*('Renewable Energy Projects'!$G$11)</f>
        <v>0</v>
      </c>
      <c r="AA33" s="123">
        <f>SUM(Z$3:Z33)</f>
        <v>0</v>
      </c>
      <c r="AB33" s="120">
        <f t="shared" si="9"/>
        <v>31</v>
      </c>
      <c r="AC33" s="184">
        <f>(1-AB33*'Renewable Energy Projects'!$H$12)*('Renewable Energy Projects'!$G$12)</f>
        <v>0</v>
      </c>
      <c r="AD33" s="258">
        <f>SUM(AC$3:AC33)</f>
        <v>0</v>
      </c>
      <c r="AE33" s="19"/>
      <c r="AF33" s="19"/>
    </row>
    <row r="34" spans="1:32" x14ac:dyDescent="0.35">
      <c r="A34" s="116">
        <f t="shared" si="0"/>
        <v>32</v>
      </c>
      <c r="B34" s="117">
        <f>(1-A34*'Renewable Energy Projects'!$H$3)*('Renewable Energy Projects'!$G$3)</f>
        <v>0</v>
      </c>
      <c r="C34" s="118">
        <f>SUM(B$3:B34)</f>
        <v>0</v>
      </c>
      <c r="D34" s="119">
        <f t="shared" si="1"/>
        <v>32</v>
      </c>
      <c r="E34" s="120">
        <f>(1-D34*'Renewable Energy Projects'!$H$4)*('Renewable Energy Projects'!$G$4)</f>
        <v>0</v>
      </c>
      <c r="F34" s="121">
        <f>SUM(E$3:E34)</f>
        <v>0</v>
      </c>
      <c r="G34" s="122">
        <f t="shared" si="2"/>
        <v>32</v>
      </c>
      <c r="H34" s="117">
        <f>(1-G34*'Renewable Energy Projects'!$H$5)*('Renewable Energy Projects'!$G$5)</f>
        <v>0</v>
      </c>
      <c r="I34" s="118">
        <f>SUM(H$3:H34)</f>
        <v>0</v>
      </c>
      <c r="J34" s="119">
        <f t="shared" si="3"/>
        <v>32</v>
      </c>
      <c r="K34" s="120">
        <f>(1-J34*'Renewable Energy Projects'!$H$6)*('Renewable Energy Projects'!$G$6)</f>
        <v>0</v>
      </c>
      <c r="L34" s="121">
        <f>SUM(K$3:K34)</f>
        <v>0</v>
      </c>
      <c r="M34" s="122">
        <f t="shared" si="4"/>
        <v>32</v>
      </c>
      <c r="N34" s="117">
        <f>(1-M34*'Renewable Energy Projects'!$H$7)*('Renewable Energy Projects'!$G$7)</f>
        <v>0</v>
      </c>
      <c r="O34" s="118">
        <f>SUM(N$3:N34)</f>
        <v>0</v>
      </c>
      <c r="P34" s="120">
        <f t="shared" si="5"/>
        <v>32</v>
      </c>
      <c r="Q34" s="184">
        <f>(1-P34*'Renewable Energy Projects'!$H$8)*('Renewable Energy Projects'!$G$8)</f>
        <v>0</v>
      </c>
      <c r="R34" s="95">
        <f>SUM(Q$3:Q34)</f>
        <v>0</v>
      </c>
      <c r="S34" s="123">
        <f t="shared" si="6"/>
        <v>32</v>
      </c>
      <c r="T34" s="185">
        <f>(1-S34*'Renewable Energy Projects'!$H$9)*('Renewable Energy Projects'!$G$9)</f>
        <v>0</v>
      </c>
      <c r="U34" s="123">
        <f>SUM(T$3:T34)</f>
        <v>0</v>
      </c>
      <c r="V34" s="120">
        <f t="shared" si="7"/>
        <v>32</v>
      </c>
      <c r="W34" s="184">
        <f>(1-V34*'Renewable Energy Projects'!$H$10)*('Renewable Energy Projects'!$G$10)</f>
        <v>0</v>
      </c>
      <c r="X34" s="95">
        <f>SUM(W$3:W34)</f>
        <v>0</v>
      </c>
      <c r="Y34" s="123">
        <f t="shared" si="8"/>
        <v>32</v>
      </c>
      <c r="Z34" s="185">
        <f>(1-Y34*'Renewable Energy Projects'!$H$11)*('Renewable Energy Projects'!$G$11)</f>
        <v>0</v>
      </c>
      <c r="AA34" s="123">
        <f>SUM(Z$3:Z34)</f>
        <v>0</v>
      </c>
      <c r="AB34" s="120">
        <f t="shared" si="9"/>
        <v>32</v>
      </c>
      <c r="AC34" s="184">
        <f>(1-AB34*'Renewable Energy Projects'!$H$12)*('Renewable Energy Projects'!$G$12)</f>
        <v>0</v>
      </c>
      <c r="AD34" s="258">
        <f>SUM(AC$3:AC34)</f>
        <v>0</v>
      </c>
      <c r="AE34" s="19"/>
      <c r="AF34" s="19"/>
    </row>
    <row r="35" spans="1:32" x14ac:dyDescent="0.35">
      <c r="A35" s="116">
        <f t="shared" si="0"/>
        <v>33</v>
      </c>
      <c r="B35" s="117">
        <f>(1-A35*'Renewable Energy Projects'!$H$3)*('Renewable Energy Projects'!$G$3)</f>
        <v>0</v>
      </c>
      <c r="C35" s="118">
        <f>SUM(B$3:B35)</f>
        <v>0</v>
      </c>
      <c r="D35" s="119">
        <f t="shared" si="1"/>
        <v>33</v>
      </c>
      <c r="E35" s="120">
        <f>(1-D35*'Renewable Energy Projects'!$H$4)*('Renewable Energy Projects'!$G$4)</f>
        <v>0</v>
      </c>
      <c r="F35" s="121">
        <f>SUM(E$3:E35)</f>
        <v>0</v>
      </c>
      <c r="G35" s="122">
        <f t="shared" si="2"/>
        <v>33</v>
      </c>
      <c r="H35" s="117">
        <f>(1-G35*'Renewable Energy Projects'!$H$5)*('Renewable Energy Projects'!$G$5)</f>
        <v>0</v>
      </c>
      <c r="I35" s="118">
        <f>SUM(H$3:H35)</f>
        <v>0</v>
      </c>
      <c r="J35" s="119">
        <f t="shared" si="3"/>
        <v>33</v>
      </c>
      <c r="K35" s="120">
        <f>(1-J35*'Renewable Energy Projects'!$H$6)*('Renewable Energy Projects'!$G$6)</f>
        <v>0</v>
      </c>
      <c r="L35" s="121">
        <f>SUM(K$3:K35)</f>
        <v>0</v>
      </c>
      <c r="M35" s="122">
        <f t="shared" si="4"/>
        <v>33</v>
      </c>
      <c r="N35" s="117">
        <f>(1-M35*'Renewable Energy Projects'!$H$7)*('Renewable Energy Projects'!$G$7)</f>
        <v>0</v>
      </c>
      <c r="O35" s="118">
        <f>SUM(N$3:N35)</f>
        <v>0</v>
      </c>
      <c r="P35" s="120">
        <f t="shared" si="5"/>
        <v>33</v>
      </c>
      <c r="Q35" s="184">
        <f>(1-P35*'Renewable Energy Projects'!$H$8)*('Renewable Energy Projects'!$G$8)</f>
        <v>0</v>
      </c>
      <c r="R35" s="95">
        <f>SUM(Q$3:Q35)</f>
        <v>0</v>
      </c>
      <c r="S35" s="123">
        <f t="shared" si="6"/>
        <v>33</v>
      </c>
      <c r="T35" s="185">
        <f>(1-S35*'Renewable Energy Projects'!$H$9)*('Renewable Energy Projects'!$G$9)</f>
        <v>0</v>
      </c>
      <c r="U35" s="123">
        <f>SUM(T$3:T35)</f>
        <v>0</v>
      </c>
      <c r="V35" s="120">
        <f t="shared" si="7"/>
        <v>33</v>
      </c>
      <c r="W35" s="184">
        <f>(1-V35*'Renewable Energy Projects'!$H$10)*('Renewable Energy Projects'!$G$10)</f>
        <v>0</v>
      </c>
      <c r="X35" s="95">
        <f>SUM(W$3:W35)</f>
        <v>0</v>
      </c>
      <c r="Y35" s="123">
        <f t="shared" si="8"/>
        <v>33</v>
      </c>
      <c r="Z35" s="185">
        <f>(1-Y35*'Renewable Energy Projects'!$H$11)*('Renewable Energy Projects'!$G$11)</f>
        <v>0</v>
      </c>
      <c r="AA35" s="123">
        <f>SUM(Z$3:Z35)</f>
        <v>0</v>
      </c>
      <c r="AB35" s="120">
        <f t="shared" si="9"/>
        <v>33</v>
      </c>
      <c r="AC35" s="184">
        <f>(1-AB35*'Renewable Energy Projects'!$H$12)*('Renewable Energy Projects'!$G$12)</f>
        <v>0</v>
      </c>
      <c r="AD35" s="258">
        <f>SUM(AC$3:AC35)</f>
        <v>0</v>
      </c>
      <c r="AE35" s="19"/>
      <c r="AF35" s="19"/>
    </row>
    <row r="36" spans="1:32" x14ac:dyDescent="0.35">
      <c r="A36" s="116">
        <f t="shared" ref="A36:A52" si="10">A35+1</f>
        <v>34</v>
      </c>
      <c r="B36" s="117">
        <f>(1-A36*'Renewable Energy Projects'!$H$3)*('Renewable Energy Projects'!$G$3)</f>
        <v>0</v>
      </c>
      <c r="C36" s="118">
        <f>SUM(B$3:B36)</f>
        <v>0</v>
      </c>
      <c r="D36" s="119">
        <f t="shared" ref="D36:D52" si="11">D35+1</f>
        <v>34</v>
      </c>
      <c r="E36" s="120">
        <f>(1-D36*'Renewable Energy Projects'!$H$4)*('Renewable Energy Projects'!$G$4)</f>
        <v>0</v>
      </c>
      <c r="F36" s="121">
        <f>SUM(E$3:E36)</f>
        <v>0</v>
      </c>
      <c r="G36" s="122">
        <f t="shared" ref="G36:G52" si="12">G35+1</f>
        <v>34</v>
      </c>
      <c r="H36" s="117">
        <f>(1-G36*'Renewable Energy Projects'!$H$5)*('Renewable Energy Projects'!$G$5)</f>
        <v>0</v>
      </c>
      <c r="I36" s="118">
        <f>SUM(H$3:H36)</f>
        <v>0</v>
      </c>
      <c r="J36" s="119">
        <f t="shared" ref="J36:J52" si="13">J35+1</f>
        <v>34</v>
      </c>
      <c r="K36" s="120">
        <f>(1-J36*'Renewable Energy Projects'!$H$6)*('Renewable Energy Projects'!$G$6)</f>
        <v>0</v>
      </c>
      <c r="L36" s="121">
        <f>SUM(K$3:K36)</f>
        <v>0</v>
      </c>
      <c r="M36" s="122">
        <f t="shared" ref="M36:M52" si="14">M35+1</f>
        <v>34</v>
      </c>
      <c r="N36" s="117">
        <f>(1-M36*'Renewable Energy Projects'!$H$7)*('Renewable Energy Projects'!$G$7)</f>
        <v>0</v>
      </c>
      <c r="O36" s="118">
        <f>SUM(N$3:N36)</f>
        <v>0</v>
      </c>
      <c r="P36" s="120">
        <f t="shared" si="5"/>
        <v>34</v>
      </c>
      <c r="Q36" s="184">
        <f>(1-P36*'Renewable Energy Projects'!$H$8)*('Renewable Energy Projects'!$G$8)</f>
        <v>0</v>
      </c>
      <c r="R36" s="95">
        <f>SUM(Q$3:Q36)</f>
        <v>0</v>
      </c>
      <c r="S36" s="123">
        <f t="shared" si="6"/>
        <v>34</v>
      </c>
      <c r="T36" s="185">
        <f>(1-S36*'Renewable Energy Projects'!$H$9)*('Renewable Energy Projects'!$G$9)</f>
        <v>0</v>
      </c>
      <c r="U36" s="123">
        <f>SUM(T$3:T36)</f>
        <v>0</v>
      </c>
      <c r="V36" s="120">
        <f t="shared" si="7"/>
        <v>34</v>
      </c>
      <c r="W36" s="184">
        <f>(1-V36*'Renewable Energy Projects'!$H$10)*('Renewable Energy Projects'!$G$10)</f>
        <v>0</v>
      </c>
      <c r="X36" s="95">
        <f>SUM(W$3:W36)</f>
        <v>0</v>
      </c>
      <c r="Y36" s="123">
        <f t="shared" si="8"/>
        <v>34</v>
      </c>
      <c r="Z36" s="185">
        <f>(1-Y36*'Renewable Energy Projects'!$H$11)*('Renewable Energy Projects'!$G$11)</f>
        <v>0</v>
      </c>
      <c r="AA36" s="123">
        <f>SUM(Z$3:Z36)</f>
        <v>0</v>
      </c>
      <c r="AB36" s="120">
        <f t="shared" si="9"/>
        <v>34</v>
      </c>
      <c r="AC36" s="184">
        <f>(1-AB36*'Renewable Energy Projects'!$H$12)*('Renewable Energy Projects'!$G$12)</f>
        <v>0</v>
      </c>
      <c r="AD36" s="258">
        <f>SUM(AC$3:AC36)</f>
        <v>0</v>
      </c>
      <c r="AE36" s="19"/>
      <c r="AF36" s="19"/>
    </row>
    <row r="37" spans="1:32" x14ac:dyDescent="0.35">
      <c r="A37" s="116">
        <f t="shared" si="10"/>
        <v>35</v>
      </c>
      <c r="B37" s="117">
        <f>(1-A37*'Renewable Energy Projects'!$H$3)*('Renewable Energy Projects'!$G$3)</f>
        <v>0</v>
      </c>
      <c r="C37" s="118">
        <f>SUM(B$3:B37)</f>
        <v>0</v>
      </c>
      <c r="D37" s="119">
        <f t="shared" si="11"/>
        <v>35</v>
      </c>
      <c r="E37" s="120">
        <f>(1-D37*'Renewable Energy Projects'!$H$4)*('Renewable Energy Projects'!$G$4)</f>
        <v>0</v>
      </c>
      <c r="F37" s="121">
        <f>SUM(E$3:E37)</f>
        <v>0</v>
      </c>
      <c r="G37" s="122">
        <f t="shared" si="12"/>
        <v>35</v>
      </c>
      <c r="H37" s="117">
        <f>(1-G37*'Renewable Energy Projects'!$H$5)*('Renewable Energy Projects'!$G$5)</f>
        <v>0</v>
      </c>
      <c r="I37" s="118">
        <f>SUM(H$3:H37)</f>
        <v>0</v>
      </c>
      <c r="J37" s="119">
        <f t="shared" si="13"/>
        <v>35</v>
      </c>
      <c r="K37" s="120">
        <f>(1-J37*'Renewable Energy Projects'!$H$6)*('Renewable Energy Projects'!$G$6)</f>
        <v>0</v>
      </c>
      <c r="L37" s="121">
        <f>SUM(K$3:K37)</f>
        <v>0</v>
      </c>
      <c r="M37" s="122">
        <f t="shared" si="14"/>
        <v>35</v>
      </c>
      <c r="N37" s="117">
        <f>(1-M37*'Renewable Energy Projects'!$H$7)*('Renewable Energy Projects'!$G$7)</f>
        <v>0</v>
      </c>
      <c r="O37" s="118">
        <f>SUM(N$3:N37)</f>
        <v>0</v>
      </c>
      <c r="P37" s="120">
        <f t="shared" si="5"/>
        <v>35</v>
      </c>
      <c r="Q37" s="184">
        <f>(1-P37*'Renewable Energy Projects'!$H$8)*('Renewable Energy Projects'!$G$8)</f>
        <v>0</v>
      </c>
      <c r="R37" s="95">
        <f>SUM(Q$3:Q37)</f>
        <v>0</v>
      </c>
      <c r="S37" s="123">
        <f t="shared" si="6"/>
        <v>35</v>
      </c>
      <c r="T37" s="185">
        <f>(1-S37*'Renewable Energy Projects'!$H$9)*('Renewable Energy Projects'!$G$9)</f>
        <v>0</v>
      </c>
      <c r="U37" s="123">
        <f>SUM(T$3:T37)</f>
        <v>0</v>
      </c>
      <c r="V37" s="120">
        <f t="shared" si="7"/>
        <v>35</v>
      </c>
      <c r="W37" s="184">
        <f>(1-V37*'Renewable Energy Projects'!$H$10)*('Renewable Energy Projects'!$G$10)</f>
        <v>0</v>
      </c>
      <c r="X37" s="95">
        <f>SUM(W$3:W37)</f>
        <v>0</v>
      </c>
      <c r="Y37" s="123">
        <f t="shared" si="8"/>
        <v>35</v>
      </c>
      <c r="Z37" s="185">
        <f>(1-Y37*'Renewable Energy Projects'!$H$11)*('Renewable Energy Projects'!$G$11)</f>
        <v>0</v>
      </c>
      <c r="AA37" s="123">
        <f>SUM(Z$3:Z37)</f>
        <v>0</v>
      </c>
      <c r="AB37" s="120">
        <f t="shared" si="9"/>
        <v>35</v>
      </c>
      <c r="AC37" s="184">
        <f>(1-AB37*'Renewable Energy Projects'!$H$12)*('Renewable Energy Projects'!$G$12)</f>
        <v>0</v>
      </c>
      <c r="AD37" s="258">
        <f>SUM(AC$3:AC37)</f>
        <v>0</v>
      </c>
      <c r="AE37" s="19"/>
      <c r="AF37" s="19"/>
    </row>
    <row r="38" spans="1:32" x14ac:dyDescent="0.35">
      <c r="A38" s="116">
        <f t="shared" si="10"/>
        <v>36</v>
      </c>
      <c r="B38" s="117">
        <f>(1-A38*'Renewable Energy Projects'!$H$3)*('Renewable Energy Projects'!$G$3)</f>
        <v>0</v>
      </c>
      <c r="C38" s="118">
        <f>SUM(B$3:B38)</f>
        <v>0</v>
      </c>
      <c r="D38" s="119">
        <f t="shared" si="11"/>
        <v>36</v>
      </c>
      <c r="E38" s="120">
        <f>(1-D38*'Renewable Energy Projects'!$H$4)*('Renewable Energy Projects'!$G$4)</f>
        <v>0</v>
      </c>
      <c r="F38" s="121">
        <f>SUM(E$3:E38)</f>
        <v>0</v>
      </c>
      <c r="G38" s="122">
        <f t="shared" si="12"/>
        <v>36</v>
      </c>
      <c r="H38" s="117">
        <f>(1-G38*'Renewable Energy Projects'!$H$5)*('Renewable Energy Projects'!$G$5)</f>
        <v>0</v>
      </c>
      <c r="I38" s="118">
        <f>SUM(H$3:H38)</f>
        <v>0</v>
      </c>
      <c r="J38" s="119">
        <f t="shared" si="13"/>
        <v>36</v>
      </c>
      <c r="K38" s="120">
        <f>(1-J38*'Renewable Energy Projects'!$H$6)*('Renewable Energy Projects'!$G$6)</f>
        <v>0</v>
      </c>
      <c r="L38" s="121">
        <f>SUM(K$3:K38)</f>
        <v>0</v>
      </c>
      <c r="M38" s="122">
        <f t="shared" si="14"/>
        <v>36</v>
      </c>
      <c r="N38" s="117">
        <f>(1-M38*'Renewable Energy Projects'!$H$7)*('Renewable Energy Projects'!$G$7)</f>
        <v>0</v>
      </c>
      <c r="O38" s="118">
        <f>SUM(N$3:N38)</f>
        <v>0</v>
      </c>
      <c r="P38" s="120">
        <f t="shared" si="5"/>
        <v>36</v>
      </c>
      <c r="Q38" s="184">
        <f>(1-P38*'Renewable Energy Projects'!$H$8)*('Renewable Energy Projects'!$G$8)</f>
        <v>0</v>
      </c>
      <c r="R38" s="95">
        <f>SUM(Q$3:Q38)</f>
        <v>0</v>
      </c>
      <c r="S38" s="123">
        <f t="shared" si="6"/>
        <v>36</v>
      </c>
      <c r="T38" s="185">
        <f>(1-S38*'Renewable Energy Projects'!$H$9)*('Renewable Energy Projects'!$G$9)</f>
        <v>0</v>
      </c>
      <c r="U38" s="123">
        <f>SUM(T$3:T38)</f>
        <v>0</v>
      </c>
      <c r="V38" s="120">
        <f t="shared" si="7"/>
        <v>36</v>
      </c>
      <c r="W38" s="184">
        <f>(1-V38*'Renewable Energy Projects'!$H$10)*('Renewable Energy Projects'!$G$10)</f>
        <v>0</v>
      </c>
      <c r="X38" s="95">
        <f>SUM(W$3:W38)</f>
        <v>0</v>
      </c>
      <c r="Y38" s="123">
        <f t="shared" si="8"/>
        <v>36</v>
      </c>
      <c r="Z38" s="185">
        <f>(1-Y38*'Renewable Energy Projects'!$H$11)*('Renewable Energy Projects'!$G$11)</f>
        <v>0</v>
      </c>
      <c r="AA38" s="123">
        <f>SUM(Z$3:Z38)</f>
        <v>0</v>
      </c>
      <c r="AB38" s="120">
        <f t="shared" si="9"/>
        <v>36</v>
      </c>
      <c r="AC38" s="184">
        <f>(1-AB38*'Renewable Energy Projects'!$H$12)*('Renewable Energy Projects'!$G$12)</f>
        <v>0</v>
      </c>
      <c r="AD38" s="258">
        <f>SUM(AC$3:AC38)</f>
        <v>0</v>
      </c>
      <c r="AE38" s="19"/>
      <c r="AF38" s="19"/>
    </row>
    <row r="39" spans="1:32" x14ac:dyDescent="0.35">
      <c r="A39" s="116">
        <f t="shared" si="10"/>
        <v>37</v>
      </c>
      <c r="B39" s="117">
        <f>(1-A39*'Renewable Energy Projects'!$H$3)*('Renewable Energy Projects'!$G$3)</f>
        <v>0</v>
      </c>
      <c r="C39" s="118">
        <f>SUM(B$3:B39)</f>
        <v>0</v>
      </c>
      <c r="D39" s="119">
        <f t="shared" si="11"/>
        <v>37</v>
      </c>
      <c r="E39" s="120">
        <f>(1-D39*'Renewable Energy Projects'!$H$4)*('Renewable Energy Projects'!$G$4)</f>
        <v>0</v>
      </c>
      <c r="F39" s="121">
        <f>SUM(E$3:E39)</f>
        <v>0</v>
      </c>
      <c r="G39" s="122">
        <f t="shared" si="12"/>
        <v>37</v>
      </c>
      <c r="H39" s="117">
        <f>(1-G39*'Renewable Energy Projects'!$H$5)*('Renewable Energy Projects'!$G$5)</f>
        <v>0</v>
      </c>
      <c r="I39" s="118">
        <f>SUM(H$3:H39)</f>
        <v>0</v>
      </c>
      <c r="J39" s="119">
        <f t="shared" si="13"/>
        <v>37</v>
      </c>
      <c r="K39" s="120">
        <f>(1-J39*'Renewable Energy Projects'!$H$6)*('Renewable Energy Projects'!$G$6)</f>
        <v>0</v>
      </c>
      <c r="L39" s="121">
        <f>SUM(K$3:K39)</f>
        <v>0</v>
      </c>
      <c r="M39" s="122">
        <f t="shared" si="14"/>
        <v>37</v>
      </c>
      <c r="N39" s="117">
        <f>(1-M39*'Renewable Energy Projects'!$H$7)*('Renewable Energy Projects'!$G$7)</f>
        <v>0</v>
      </c>
      <c r="O39" s="118">
        <f>SUM(N$3:N39)</f>
        <v>0</v>
      </c>
      <c r="P39" s="120">
        <f t="shared" si="5"/>
        <v>37</v>
      </c>
      <c r="Q39" s="184">
        <f>(1-P39*'Renewable Energy Projects'!$H$8)*('Renewable Energy Projects'!$G$8)</f>
        <v>0</v>
      </c>
      <c r="R39" s="95">
        <f>SUM(Q$3:Q39)</f>
        <v>0</v>
      </c>
      <c r="S39" s="123">
        <f t="shared" si="6"/>
        <v>37</v>
      </c>
      <c r="T39" s="185">
        <f>(1-S39*'Renewable Energy Projects'!$H$9)*('Renewable Energy Projects'!$G$9)</f>
        <v>0</v>
      </c>
      <c r="U39" s="123">
        <f>SUM(T$3:T39)</f>
        <v>0</v>
      </c>
      <c r="V39" s="120">
        <f t="shared" si="7"/>
        <v>37</v>
      </c>
      <c r="W39" s="184">
        <f>(1-V39*'Renewable Energy Projects'!$H$10)*('Renewable Energy Projects'!$G$10)</f>
        <v>0</v>
      </c>
      <c r="X39" s="95">
        <f>SUM(W$3:W39)</f>
        <v>0</v>
      </c>
      <c r="Y39" s="123">
        <f t="shared" si="8"/>
        <v>37</v>
      </c>
      <c r="Z39" s="185">
        <f>(1-Y39*'Renewable Energy Projects'!$H$11)*('Renewable Energy Projects'!$G$11)</f>
        <v>0</v>
      </c>
      <c r="AA39" s="123">
        <f>SUM(Z$3:Z39)</f>
        <v>0</v>
      </c>
      <c r="AB39" s="120">
        <f t="shared" si="9"/>
        <v>37</v>
      </c>
      <c r="AC39" s="184">
        <f>(1-AB39*'Renewable Energy Projects'!$H$12)*('Renewable Energy Projects'!$G$12)</f>
        <v>0</v>
      </c>
      <c r="AD39" s="258">
        <f>SUM(AC$3:AC39)</f>
        <v>0</v>
      </c>
      <c r="AE39" s="19"/>
      <c r="AF39" s="19"/>
    </row>
    <row r="40" spans="1:32" x14ac:dyDescent="0.35">
      <c r="A40" s="116">
        <f t="shared" si="10"/>
        <v>38</v>
      </c>
      <c r="B40" s="117">
        <f>(1-A40*'Renewable Energy Projects'!$H$3)*('Renewable Energy Projects'!$G$3)</f>
        <v>0</v>
      </c>
      <c r="C40" s="118">
        <f>SUM(B$3:B40)</f>
        <v>0</v>
      </c>
      <c r="D40" s="119">
        <f t="shared" si="11"/>
        <v>38</v>
      </c>
      <c r="E40" s="120">
        <f>(1-D40*'Renewable Energy Projects'!$H$4)*('Renewable Energy Projects'!$G$4)</f>
        <v>0</v>
      </c>
      <c r="F40" s="121">
        <f>SUM(E$3:E40)</f>
        <v>0</v>
      </c>
      <c r="G40" s="122">
        <f t="shared" si="12"/>
        <v>38</v>
      </c>
      <c r="H40" s="117">
        <f>(1-G40*'Renewable Energy Projects'!$H$5)*('Renewable Energy Projects'!$G$5)</f>
        <v>0</v>
      </c>
      <c r="I40" s="118">
        <f>SUM(H$3:H40)</f>
        <v>0</v>
      </c>
      <c r="J40" s="119">
        <f t="shared" si="13"/>
        <v>38</v>
      </c>
      <c r="K40" s="120">
        <f>(1-J40*'Renewable Energy Projects'!$H$6)*('Renewable Energy Projects'!$G$6)</f>
        <v>0</v>
      </c>
      <c r="L40" s="121">
        <f>SUM(K$3:K40)</f>
        <v>0</v>
      </c>
      <c r="M40" s="122">
        <f t="shared" si="14"/>
        <v>38</v>
      </c>
      <c r="N40" s="117">
        <f>(1-M40*'Renewable Energy Projects'!$H$7)*('Renewable Energy Projects'!$G$7)</f>
        <v>0</v>
      </c>
      <c r="O40" s="118">
        <f>SUM(N$3:N40)</f>
        <v>0</v>
      </c>
      <c r="P40" s="120">
        <f t="shared" si="5"/>
        <v>38</v>
      </c>
      <c r="Q40" s="184">
        <f>(1-P40*'Renewable Energy Projects'!$H$8)*('Renewable Energy Projects'!$G$8)</f>
        <v>0</v>
      </c>
      <c r="R40" s="95">
        <f>SUM(Q$3:Q40)</f>
        <v>0</v>
      </c>
      <c r="S40" s="123">
        <f t="shared" si="6"/>
        <v>38</v>
      </c>
      <c r="T40" s="185">
        <f>(1-S40*'Renewable Energy Projects'!$H$9)*('Renewable Energy Projects'!$G$9)</f>
        <v>0</v>
      </c>
      <c r="U40" s="123">
        <f>SUM(T$3:T40)</f>
        <v>0</v>
      </c>
      <c r="V40" s="120">
        <f t="shared" si="7"/>
        <v>38</v>
      </c>
      <c r="W40" s="184">
        <f>(1-V40*'Renewable Energy Projects'!$H$10)*('Renewable Energy Projects'!$G$10)</f>
        <v>0</v>
      </c>
      <c r="X40" s="95">
        <f>SUM(W$3:W40)</f>
        <v>0</v>
      </c>
      <c r="Y40" s="123">
        <f t="shared" si="8"/>
        <v>38</v>
      </c>
      <c r="Z40" s="185">
        <f>(1-Y40*'Renewable Energy Projects'!$H$11)*('Renewable Energy Projects'!$G$11)</f>
        <v>0</v>
      </c>
      <c r="AA40" s="123">
        <f>SUM(Z$3:Z40)</f>
        <v>0</v>
      </c>
      <c r="AB40" s="120">
        <f t="shared" si="9"/>
        <v>38</v>
      </c>
      <c r="AC40" s="184">
        <f>(1-AB40*'Renewable Energy Projects'!$H$12)*('Renewable Energy Projects'!$G$12)</f>
        <v>0</v>
      </c>
      <c r="AD40" s="258">
        <f>SUM(AC$3:AC40)</f>
        <v>0</v>
      </c>
      <c r="AE40" s="19"/>
      <c r="AF40" s="19"/>
    </row>
    <row r="41" spans="1:32" x14ac:dyDescent="0.35">
      <c r="A41" s="116">
        <f t="shared" si="10"/>
        <v>39</v>
      </c>
      <c r="B41" s="117">
        <f>(1-A41*'Renewable Energy Projects'!$H$3)*('Renewable Energy Projects'!$G$3)</f>
        <v>0</v>
      </c>
      <c r="C41" s="118">
        <f>SUM(B$3:B41)</f>
        <v>0</v>
      </c>
      <c r="D41" s="119">
        <f t="shared" si="11"/>
        <v>39</v>
      </c>
      <c r="E41" s="120">
        <f>(1-D41*'Renewable Energy Projects'!$H$4)*('Renewable Energy Projects'!$G$4)</f>
        <v>0</v>
      </c>
      <c r="F41" s="121">
        <f>SUM(E$3:E41)</f>
        <v>0</v>
      </c>
      <c r="G41" s="122">
        <f t="shared" si="12"/>
        <v>39</v>
      </c>
      <c r="H41" s="117">
        <f>(1-G41*'Renewable Energy Projects'!$H$5)*('Renewable Energy Projects'!$G$5)</f>
        <v>0</v>
      </c>
      <c r="I41" s="118">
        <f>SUM(H$3:H41)</f>
        <v>0</v>
      </c>
      <c r="J41" s="119">
        <f t="shared" si="13"/>
        <v>39</v>
      </c>
      <c r="K41" s="120">
        <f>(1-J41*'Renewable Energy Projects'!$H$6)*('Renewable Energy Projects'!$G$6)</f>
        <v>0</v>
      </c>
      <c r="L41" s="121">
        <f>SUM(K$3:K41)</f>
        <v>0</v>
      </c>
      <c r="M41" s="122">
        <f t="shared" si="14"/>
        <v>39</v>
      </c>
      <c r="N41" s="117">
        <f>(1-M41*'Renewable Energy Projects'!$H$7)*('Renewable Energy Projects'!$G$7)</f>
        <v>0</v>
      </c>
      <c r="O41" s="118">
        <f>SUM(N$3:N41)</f>
        <v>0</v>
      </c>
      <c r="P41" s="120">
        <f t="shared" si="5"/>
        <v>39</v>
      </c>
      <c r="Q41" s="184">
        <f>(1-P41*'Renewable Energy Projects'!$H$8)*('Renewable Energy Projects'!$G$8)</f>
        <v>0</v>
      </c>
      <c r="R41" s="95">
        <f>SUM(Q$3:Q41)</f>
        <v>0</v>
      </c>
      <c r="S41" s="123">
        <f t="shared" si="6"/>
        <v>39</v>
      </c>
      <c r="T41" s="185">
        <f>(1-S41*'Renewable Energy Projects'!$H$9)*('Renewable Energy Projects'!$G$9)</f>
        <v>0</v>
      </c>
      <c r="U41" s="123">
        <f>SUM(T$3:T41)</f>
        <v>0</v>
      </c>
      <c r="V41" s="120">
        <f t="shared" si="7"/>
        <v>39</v>
      </c>
      <c r="W41" s="184">
        <f>(1-V41*'Renewable Energy Projects'!$H$10)*('Renewable Energy Projects'!$G$10)</f>
        <v>0</v>
      </c>
      <c r="X41" s="95">
        <f>SUM(W$3:W41)</f>
        <v>0</v>
      </c>
      <c r="Y41" s="123">
        <f t="shared" si="8"/>
        <v>39</v>
      </c>
      <c r="Z41" s="185">
        <f>(1-Y41*'Renewable Energy Projects'!$H$11)*('Renewable Energy Projects'!$G$11)</f>
        <v>0</v>
      </c>
      <c r="AA41" s="123">
        <f>SUM(Z$3:Z41)</f>
        <v>0</v>
      </c>
      <c r="AB41" s="120">
        <f t="shared" si="9"/>
        <v>39</v>
      </c>
      <c r="AC41" s="184">
        <f>(1-AB41*'Renewable Energy Projects'!$H$12)*('Renewable Energy Projects'!$G$12)</f>
        <v>0</v>
      </c>
      <c r="AD41" s="258">
        <f>SUM(AC$3:AC41)</f>
        <v>0</v>
      </c>
      <c r="AE41" s="19"/>
      <c r="AF41" s="19"/>
    </row>
    <row r="42" spans="1:32" x14ac:dyDescent="0.35">
      <c r="A42" s="116">
        <f t="shared" si="10"/>
        <v>40</v>
      </c>
      <c r="B42" s="117">
        <f>(1-A42*'Renewable Energy Projects'!$H$3)*('Renewable Energy Projects'!$G$3)</f>
        <v>0</v>
      </c>
      <c r="C42" s="118">
        <f>SUM(B$3:B42)</f>
        <v>0</v>
      </c>
      <c r="D42" s="119">
        <f t="shared" si="11"/>
        <v>40</v>
      </c>
      <c r="E42" s="120">
        <f>(1-D42*'Renewable Energy Projects'!$H$4)*('Renewable Energy Projects'!$G$4)</f>
        <v>0</v>
      </c>
      <c r="F42" s="121">
        <f>SUM(E$3:E42)</f>
        <v>0</v>
      </c>
      <c r="G42" s="122">
        <f t="shared" si="12"/>
        <v>40</v>
      </c>
      <c r="H42" s="117">
        <f>(1-G42*'Renewable Energy Projects'!$H$5)*('Renewable Energy Projects'!$G$5)</f>
        <v>0</v>
      </c>
      <c r="I42" s="118">
        <f>SUM(H$3:H42)</f>
        <v>0</v>
      </c>
      <c r="J42" s="119">
        <f t="shared" si="13"/>
        <v>40</v>
      </c>
      <c r="K42" s="120">
        <f>(1-J42*'Renewable Energy Projects'!$H$6)*('Renewable Energy Projects'!$G$6)</f>
        <v>0</v>
      </c>
      <c r="L42" s="121">
        <f>SUM(K$3:K42)</f>
        <v>0</v>
      </c>
      <c r="M42" s="122">
        <f t="shared" si="14"/>
        <v>40</v>
      </c>
      <c r="N42" s="117">
        <f>(1-M42*'Renewable Energy Projects'!$H$7)*('Renewable Energy Projects'!$G$7)</f>
        <v>0</v>
      </c>
      <c r="O42" s="118">
        <f>SUM(N$3:N42)</f>
        <v>0</v>
      </c>
      <c r="P42" s="120">
        <f t="shared" si="5"/>
        <v>40</v>
      </c>
      <c r="Q42" s="184">
        <f>(1-P42*'Renewable Energy Projects'!$H$8)*('Renewable Energy Projects'!$G$8)</f>
        <v>0</v>
      </c>
      <c r="R42" s="95">
        <f>SUM(Q$3:Q42)</f>
        <v>0</v>
      </c>
      <c r="S42" s="123">
        <f t="shared" si="6"/>
        <v>40</v>
      </c>
      <c r="T42" s="185">
        <f>(1-S42*'Renewable Energy Projects'!$H$9)*('Renewable Energy Projects'!$G$9)</f>
        <v>0</v>
      </c>
      <c r="U42" s="123">
        <f>SUM(T$3:T42)</f>
        <v>0</v>
      </c>
      <c r="V42" s="120">
        <f t="shared" si="7"/>
        <v>40</v>
      </c>
      <c r="W42" s="184">
        <f>(1-V42*'Renewable Energy Projects'!$H$10)*('Renewable Energy Projects'!$G$10)</f>
        <v>0</v>
      </c>
      <c r="X42" s="95">
        <f>SUM(W$3:W42)</f>
        <v>0</v>
      </c>
      <c r="Y42" s="123">
        <f t="shared" si="8"/>
        <v>40</v>
      </c>
      <c r="Z42" s="185">
        <f>(1-Y42*'Renewable Energy Projects'!$H$11)*('Renewable Energy Projects'!$G$11)</f>
        <v>0</v>
      </c>
      <c r="AA42" s="123">
        <f>SUM(Z$3:Z42)</f>
        <v>0</v>
      </c>
      <c r="AB42" s="120">
        <f t="shared" si="9"/>
        <v>40</v>
      </c>
      <c r="AC42" s="184">
        <f>(1-AB42*'Renewable Energy Projects'!$H$12)*('Renewable Energy Projects'!$G$12)</f>
        <v>0</v>
      </c>
      <c r="AD42" s="258">
        <f>SUM(AC$3:AC42)</f>
        <v>0</v>
      </c>
      <c r="AE42" s="19"/>
      <c r="AF42" s="19"/>
    </row>
    <row r="43" spans="1:32" x14ac:dyDescent="0.35">
      <c r="A43" s="116">
        <f t="shared" si="10"/>
        <v>41</v>
      </c>
      <c r="B43" s="117">
        <f>(1-A43*'Renewable Energy Projects'!$H$3)*('Renewable Energy Projects'!$G$3)</f>
        <v>0</v>
      </c>
      <c r="C43" s="118">
        <f>SUM(B$3:B43)</f>
        <v>0</v>
      </c>
      <c r="D43" s="119">
        <f t="shared" si="11"/>
        <v>41</v>
      </c>
      <c r="E43" s="120">
        <f>(1-D43*'Renewable Energy Projects'!$H$4)*('Renewable Energy Projects'!$G$4)</f>
        <v>0</v>
      </c>
      <c r="F43" s="121">
        <f>SUM(E$3:E43)</f>
        <v>0</v>
      </c>
      <c r="G43" s="122">
        <f t="shared" si="12"/>
        <v>41</v>
      </c>
      <c r="H43" s="117">
        <f>(1-G43*'Renewable Energy Projects'!$H$5)*('Renewable Energy Projects'!$G$5)</f>
        <v>0</v>
      </c>
      <c r="I43" s="118">
        <f>SUM(H$3:H43)</f>
        <v>0</v>
      </c>
      <c r="J43" s="119">
        <f t="shared" si="13"/>
        <v>41</v>
      </c>
      <c r="K43" s="120">
        <f>(1-J43*'Renewable Energy Projects'!$H$6)*('Renewable Energy Projects'!$G$6)</f>
        <v>0</v>
      </c>
      <c r="L43" s="121">
        <f>SUM(K$3:K43)</f>
        <v>0</v>
      </c>
      <c r="M43" s="122">
        <f t="shared" si="14"/>
        <v>41</v>
      </c>
      <c r="N43" s="117">
        <f>(1-M43*'Renewable Energy Projects'!$H$7)*('Renewable Energy Projects'!$G$7)</f>
        <v>0</v>
      </c>
      <c r="O43" s="118">
        <f>SUM(N$3:N43)</f>
        <v>0</v>
      </c>
      <c r="P43" s="120">
        <f t="shared" si="5"/>
        <v>41</v>
      </c>
      <c r="Q43" s="184">
        <f>(1-P43*'Renewable Energy Projects'!$H$8)*('Renewable Energy Projects'!$G$8)</f>
        <v>0</v>
      </c>
      <c r="R43" s="95">
        <f>SUM(Q$3:Q43)</f>
        <v>0</v>
      </c>
      <c r="S43" s="123">
        <f t="shared" si="6"/>
        <v>41</v>
      </c>
      <c r="T43" s="185">
        <f>(1-S43*'Renewable Energy Projects'!$H$9)*('Renewable Energy Projects'!$G$9)</f>
        <v>0</v>
      </c>
      <c r="U43" s="123">
        <f>SUM(T$3:T43)</f>
        <v>0</v>
      </c>
      <c r="V43" s="120">
        <f t="shared" si="7"/>
        <v>41</v>
      </c>
      <c r="W43" s="184">
        <f>(1-V43*'Renewable Energy Projects'!$H$10)*('Renewable Energy Projects'!$G$10)</f>
        <v>0</v>
      </c>
      <c r="X43" s="95">
        <f>SUM(W$3:W43)</f>
        <v>0</v>
      </c>
      <c r="Y43" s="123">
        <f t="shared" si="8"/>
        <v>41</v>
      </c>
      <c r="Z43" s="185">
        <f>(1-Y43*'Renewable Energy Projects'!$H$11)*('Renewable Energy Projects'!$G$11)</f>
        <v>0</v>
      </c>
      <c r="AA43" s="123">
        <f>SUM(Z$3:Z43)</f>
        <v>0</v>
      </c>
      <c r="AB43" s="120">
        <f t="shared" si="9"/>
        <v>41</v>
      </c>
      <c r="AC43" s="184">
        <f>(1-AB43*'Renewable Energy Projects'!$H$12)*('Renewable Energy Projects'!$G$12)</f>
        <v>0</v>
      </c>
      <c r="AD43" s="258">
        <f>SUM(AC$3:AC43)</f>
        <v>0</v>
      </c>
      <c r="AE43" s="19"/>
      <c r="AF43" s="19"/>
    </row>
    <row r="44" spans="1:32" x14ac:dyDescent="0.35">
      <c r="A44" s="116">
        <f t="shared" si="10"/>
        <v>42</v>
      </c>
      <c r="B44" s="117">
        <f>(1-A44*'Renewable Energy Projects'!$H$3)*('Renewable Energy Projects'!$G$3)</f>
        <v>0</v>
      </c>
      <c r="C44" s="118">
        <f>SUM(B$3:B44)</f>
        <v>0</v>
      </c>
      <c r="D44" s="119">
        <f t="shared" si="11"/>
        <v>42</v>
      </c>
      <c r="E44" s="120">
        <f>(1-D44*'Renewable Energy Projects'!$H$4)*('Renewable Energy Projects'!$G$4)</f>
        <v>0</v>
      </c>
      <c r="F44" s="121">
        <f>SUM(E$3:E44)</f>
        <v>0</v>
      </c>
      <c r="G44" s="122">
        <f t="shared" si="12"/>
        <v>42</v>
      </c>
      <c r="H44" s="117">
        <f>(1-G44*'Renewable Energy Projects'!$H$5)*('Renewable Energy Projects'!$G$5)</f>
        <v>0</v>
      </c>
      <c r="I44" s="118">
        <f>SUM(H$3:H44)</f>
        <v>0</v>
      </c>
      <c r="J44" s="119">
        <f t="shared" si="13"/>
        <v>42</v>
      </c>
      <c r="K44" s="120">
        <f>(1-J44*'Renewable Energy Projects'!$H$6)*('Renewable Energy Projects'!$G$6)</f>
        <v>0</v>
      </c>
      <c r="L44" s="121">
        <f>SUM(K$3:K44)</f>
        <v>0</v>
      </c>
      <c r="M44" s="122">
        <f t="shared" si="14"/>
        <v>42</v>
      </c>
      <c r="N44" s="117">
        <f>(1-M44*'Renewable Energy Projects'!$H$7)*('Renewable Energy Projects'!$G$7)</f>
        <v>0</v>
      </c>
      <c r="O44" s="118">
        <f>SUM(N$3:N44)</f>
        <v>0</v>
      </c>
      <c r="P44" s="120">
        <f t="shared" si="5"/>
        <v>42</v>
      </c>
      <c r="Q44" s="184">
        <f>(1-P44*'Renewable Energy Projects'!$H$8)*('Renewable Energy Projects'!$G$8)</f>
        <v>0</v>
      </c>
      <c r="R44" s="95">
        <f>SUM(Q$3:Q44)</f>
        <v>0</v>
      </c>
      <c r="S44" s="123">
        <f t="shared" si="6"/>
        <v>42</v>
      </c>
      <c r="T44" s="185">
        <f>(1-S44*'Renewable Energy Projects'!$H$9)*('Renewable Energy Projects'!$G$9)</f>
        <v>0</v>
      </c>
      <c r="U44" s="123">
        <f>SUM(T$3:T44)</f>
        <v>0</v>
      </c>
      <c r="V44" s="120">
        <f t="shared" si="7"/>
        <v>42</v>
      </c>
      <c r="W44" s="184">
        <f>(1-V44*'Renewable Energy Projects'!$H$10)*('Renewable Energy Projects'!$G$10)</f>
        <v>0</v>
      </c>
      <c r="X44" s="95">
        <f>SUM(W$3:W44)</f>
        <v>0</v>
      </c>
      <c r="Y44" s="123">
        <f t="shared" si="8"/>
        <v>42</v>
      </c>
      <c r="Z44" s="185">
        <f>(1-Y44*'Renewable Energy Projects'!$H$11)*('Renewable Energy Projects'!$G$11)</f>
        <v>0</v>
      </c>
      <c r="AA44" s="96">
        <f>SUM(Z$3:Z44)</f>
        <v>0</v>
      </c>
      <c r="AB44" s="120">
        <f t="shared" si="9"/>
        <v>42</v>
      </c>
      <c r="AC44" s="184">
        <f>(1-AB44*'Renewable Energy Projects'!$H$12)*('Renewable Energy Projects'!$G$12)</f>
        <v>0</v>
      </c>
      <c r="AD44" s="258">
        <f>SUM(AC$3:AC44)</f>
        <v>0</v>
      </c>
      <c r="AE44" s="19"/>
      <c r="AF44" s="19"/>
    </row>
    <row r="45" spans="1:32" x14ac:dyDescent="0.35">
      <c r="A45" s="116">
        <f t="shared" si="10"/>
        <v>43</v>
      </c>
      <c r="B45" s="117">
        <f>(1-A45*'Renewable Energy Projects'!$H$3)*('Renewable Energy Projects'!$G$3)</f>
        <v>0</v>
      </c>
      <c r="C45" s="118">
        <f>SUM(B$3:B45)</f>
        <v>0</v>
      </c>
      <c r="D45" s="119">
        <f t="shared" si="11"/>
        <v>43</v>
      </c>
      <c r="E45" s="120">
        <f>(1-D45*'Renewable Energy Projects'!$H$4)*('Renewable Energy Projects'!$G$4)</f>
        <v>0</v>
      </c>
      <c r="F45" s="121">
        <f>SUM(E$3:E45)</f>
        <v>0</v>
      </c>
      <c r="G45" s="122">
        <f t="shared" si="12"/>
        <v>43</v>
      </c>
      <c r="H45" s="117">
        <f>(1-G45*'Renewable Energy Projects'!$H$5)*('Renewable Energy Projects'!$G$5)</f>
        <v>0</v>
      </c>
      <c r="I45" s="118">
        <f>SUM(H$3:H45)</f>
        <v>0</v>
      </c>
      <c r="J45" s="119">
        <f t="shared" si="13"/>
        <v>43</v>
      </c>
      <c r="K45" s="120">
        <f>(1-J45*'Renewable Energy Projects'!$H$6)*('Renewable Energy Projects'!$G$6)</f>
        <v>0</v>
      </c>
      <c r="L45" s="121">
        <f>SUM(K$3:K45)</f>
        <v>0</v>
      </c>
      <c r="M45" s="122">
        <f t="shared" si="14"/>
        <v>43</v>
      </c>
      <c r="N45" s="117">
        <f>(1-M45*'Renewable Energy Projects'!$H$7)*('Renewable Energy Projects'!$G$7)</f>
        <v>0</v>
      </c>
      <c r="O45" s="118">
        <f>SUM(N$3:N45)</f>
        <v>0</v>
      </c>
      <c r="P45" s="120">
        <f t="shared" si="5"/>
        <v>43</v>
      </c>
      <c r="Q45" s="184">
        <f>(1-P45*'Renewable Energy Projects'!$H$8)*('Renewable Energy Projects'!$G$8)</f>
        <v>0</v>
      </c>
      <c r="R45" s="95">
        <f>SUM(Q$3:Q45)</f>
        <v>0</v>
      </c>
      <c r="S45" s="123">
        <f t="shared" si="6"/>
        <v>43</v>
      </c>
      <c r="T45" s="185">
        <f>(1-S45*'Renewable Energy Projects'!$H$9)*('Renewable Energy Projects'!$G$9)</f>
        <v>0</v>
      </c>
      <c r="U45" s="123">
        <f>SUM(T$3:T45)</f>
        <v>0</v>
      </c>
      <c r="V45" s="120">
        <f t="shared" si="7"/>
        <v>43</v>
      </c>
      <c r="W45" s="184">
        <f>(1-V45*'Renewable Energy Projects'!$H$10)*('Renewable Energy Projects'!$G$10)</f>
        <v>0</v>
      </c>
      <c r="X45" s="95">
        <f>SUM(W$3:W45)</f>
        <v>0</v>
      </c>
      <c r="Y45" s="123">
        <f t="shared" si="8"/>
        <v>43</v>
      </c>
      <c r="Z45" s="185">
        <f>(1-Y45*'Renewable Energy Projects'!$H$11)*('Renewable Energy Projects'!$G$11)</f>
        <v>0</v>
      </c>
      <c r="AA45" s="96">
        <f>SUM(Z$3:Z45)</f>
        <v>0</v>
      </c>
      <c r="AB45" s="120">
        <f t="shared" si="9"/>
        <v>43</v>
      </c>
      <c r="AC45" s="184">
        <f>(1-AB45*'Renewable Energy Projects'!$H$12)*('Renewable Energy Projects'!$G$12)</f>
        <v>0</v>
      </c>
      <c r="AD45" s="258">
        <f>SUM(AC$3:AC45)</f>
        <v>0</v>
      </c>
      <c r="AE45" s="19"/>
      <c r="AF45" s="19"/>
    </row>
    <row r="46" spans="1:32" x14ac:dyDescent="0.35">
      <c r="A46" s="116">
        <f t="shared" si="10"/>
        <v>44</v>
      </c>
      <c r="B46" s="117">
        <f>(1-A46*'Renewable Energy Projects'!$H$3)*('Renewable Energy Projects'!$G$3)</f>
        <v>0</v>
      </c>
      <c r="C46" s="118">
        <f>SUM(B$3:B46)</f>
        <v>0</v>
      </c>
      <c r="D46" s="119">
        <f t="shared" si="11"/>
        <v>44</v>
      </c>
      <c r="E46" s="120">
        <f>(1-D46*'Renewable Energy Projects'!$H$4)*('Renewable Energy Projects'!$G$4)</f>
        <v>0</v>
      </c>
      <c r="F46" s="121">
        <f>SUM(E$3:E46)</f>
        <v>0</v>
      </c>
      <c r="G46" s="122">
        <f t="shared" si="12"/>
        <v>44</v>
      </c>
      <c r="H46" s="117">
        <f>(1-G46*'Renewable Energy Projects'!$H$5)*('Renewable Energy Projects'!$G$5)</f>
        <v>0</v>
      </c>
      <c r="I46" s="118">
        <f>SUM(H$3:H46)</f>
        <v>0</v>
      </c>
      <c r="J46" s="119">
        <f t="shared" si="13"/>
        <v>44</v>
      </c>
      <c r="K46" s="120">
        <f>(1-J46*'Renewable Energy Projects'!$H$6)*('Renewable Energy Projects'!$G$6)</f>
        <v>0</v>
      </c>
      <c r="L46" s="121">
        <f>SUM(K$3:K46)</f>
        <v>0</v>
      </c>
      <c r="M46" s="122">
        <f t="shared" si="14"/>
        <v>44</v>
      </c>
      <c r="N46" s="117">
        <f>(1-M46*'Renewable Energy Projects'!$H$7)*('Renewable Energy Projects'!$G$7)</f>
        <v>0</v>
      </c>
      <c r="O46" s="118">
        <f>SUM(N$3:N46)</f>
        <v>0</v>
      </c>
      <c r="P46" s="120">
        <f t="shared" si="5"/>
        <v>44</v>
      </c>
      <c r="Q46" s="184">
        <f>(1-P46*'Renewable Energy Projects'!$H$8)*('Renewable Energy Projects'!$G$8)</f>
        <v>0</v>
      </c>
      <c r="R46" s="95">
        <f>SUM(Q$3:Q46)</f>
        <v>0</v>
      </c>
      <c r="S46" s="123">
        <f t="shared" si="6"/>
        <v>44</v>
      </c>
      <c r="T46" s="185">
        <f>(1-S46*'Renewable Energy Projects'!$H$9)*('Renewable Energy Projects'!$G$9)</f>
        <v>0</v>
      </c>
      <c r="U46" s="123">
        <f>SUM(T$3:T46)</f>
        <v>0</v>
      </c>
      <c r="V46" s="120">
        <f t="shared" si="7"/>
        <v>44</v>
      </c>
      <c r="W46" s="184">
        <f>(1-V46*'Renewable Energy Projects'!$H$10)*('Renewable Energy Projects'!$G$10)</f>
        <v>0</v>
      </c>
      <c r="X46" s="95">
        <f>SUM(W$3:W46)</f>
        <v>0</v>
      </c>
      <c r="Y46" s="123">
        <f t="shared" si="8"/>
        <v>44</v>
      </c>
      <c r="Z46" s="185">
        <f>(1-Y46*'Renewable Energy Projects'!$H$11)*('Renewable Energy Projects'!$G$11)</f>
        <v>0</v>
      </c>
      <c r="AA46" s="96">
        <f>SUM(Z$3:Z46)</f>
        <v>0</v>
      </c>
      <c r="AB46" s="120">
        <f t="shared" si="9"/>
        <v>44</v>
      </c>
      <c r="AC46" s="184">
        <f>(1-AB46*'Renewable Energy Projects'!$H$12)*('Renewable Energy Projects'!$G$12)</f>
        <v>0</v>
      </c>
      <c r="AD46" s="258">
        <f>SUM(AC$3:AC46)</f>
        <v>0</v>
      </c>
      <c r="AE46" s="19"/>
      <c r="AF46" s="19"/>
    </row>
    <row r="47" spans="1:32" x14ac:dyDescent="0.35">
      <c r="A47" s="116">
        <f t="shared" si="10"/>
        <v>45</v>
      </c>
      <c r="B47" s="117">
        <f>(1-A47*'Renewable Energy Projects'!$H$3)*('Renewable Energy Projects'!$G$3)</f>
        <v>0</v>
      </c>
      <c r="C47" s="118">
        <f>SUM(B$3:B47)</f>
        <v>0</v>
      </c>
      <c r="D47" s="119">
        <f t="shared" si="11"/>
        <v>45</v>
      </c>
      <c r="E47" s="120">
        <f>(1-D47*'Renewable Energy Projects'!$H$4)*('Renewable Energy Projects'!$G$4)</f>
        <v>0</v>
      </c>
      <c r="F47" s="121">
        <f>SUM(E$3:E47)</f>
        <v>0</v>
      </c>
      <c r="G47" s="122">
        <f t="shared" si="12"/>
        <v>45</v>
      </c>
      <c r="H47" s="117">
        <f>(1-G47*'Renewable Energy Projects'!$H$5)*('Renewable Energy Projects'!$G$5)</f>
        <v>0</v>
      </c>
      <c r="I47" s="118">
        <f>SUM(H$3:H47)</f>
        <v>0</v>
      </c>
      <c r="J47" s="119">
        <f t="shared" si="13"/>
        <v>45</v>
      </c>
      <c r="K47" s="120">
        <f>(1-J47*'Renewable Energy Projects'!$H$6)*('Renewable Energy Projects'!$G$6)</f>
        <v>0</v>
      </c>
      <c r="L47" s="121">
        <f>SUM(K$3:K47)</f>
        <v>0</v>
      </c>
      <c r="M47" s="122">
        <f t="shared" si="14"/>
        <v>45</v>
      </c>
      <c r="N47" s="117">
        <f>(1-M47*'Renewable Energy Projects'!$H$7)*('Renewable Energy Projects'!$G$7)</f>
        <v>0</v>
      </c>
      <c r="O47" s="118">
        <f>SUM(N$3:N47)</f>
        <v>0</v>
      </c>
      <c r="P47" s="120">
        <f t="shared" si="5"/>
        <v>45</v>
      </c>
      <c r="Q47" s="184">
        <f>(1-P47*'Renewable Energy Projects'!$H$8)*('Renewable Energy Projects'!$G$8)</f>
        <v>0</v>
      </c>
      <c r="R47" s="95">
        <f>SUM(Q$3:Q47)</f>
        <v>0</v>
      </c>
      <c r="S47" s="123">
        <f t="shared" si="6"/>
        <v>45</v>
      </c>
      <c r="T47" s="185">
        <f>(1-S47*'Renewable Energy Projects'!$H$9)*('Renewable Energy Projects'!$G$9)</f>
        <v>0</v>
      </c>
      <c r="U47" s="123">
        <f>SUM(T$3:T47)</f>
        <v>0</v>
      </c>
      <c r="V47" s="120">
        <f t="shared" si="7"/>
        <v>45</v>
      </c>
      <c r="W47" s="184">
        <f>(1-V47*'Renewable Energy Projects'!$H$10)*('Renewable Energy Projects'!$G$10)</f>
        <v>0</v>
      </c>
      <c r="X47" s="95">
        <f>SUM(W$3:W47)</f>
        <v>0</v>
      </c>
      <c r="Y47" s="123">
        <f t="shared" si="8"/>
        <v>45</v>
      </c>
      <c r="Z47" s="185">
        <f>(1-Y47*'Renewable Energy Projects'!$H$11)*('Renewable Energy Projects'!$G$11)</f>
        <v>0</v>
      </c>
      <c r="AA47" s="96">
        <f>SUM(Z$3:Z47)</f>
        <v>0</v>
      </c>
      <c r="AB47" s="120">
        <f t="shared" si="9"/>
        <v>45</v>
      </c>
      <c r="AC47" s="184">
        <f>(1-AB47*'Renewable Energy Projects'!$H$12)*('Renewable Energy Projects'!$G$12)</f>
        <v>0</v>
      </c>
      <c r="AD47" s="258">
        <f>SUM(AC$3:AC47)</f>
        <v>0</v>
      </c>
      <c r="AE47" s="19"/>
      <c r="AF47" s="19"/>
    </row>
    <row r="48" spans="1:32" x14ac:dyDescent="0.35">
      <c r="A48" s="116">
        <f t="shared" si="10"/>
        <v>46</v>
      </c>
      <c r="B48" s="117">
        <f>(1-A48*'Renewable Energy Projects'!$H$3)*('Renewable Energy Projects'!$G$3)</f>
        <v>0</v>
      </c>
      <c r="C48" s="118">
        <f>SUM(B$3:B48)</f>
        <v>0</v>
      </c>
      <c r="D48" s="119">
        <f t="shared" si="11"/>
        <v>46</v>
      </c>
      <c r="E48" s="120">
        <f>(1-D48*'Renewable Energy Projects'!$H$4)*('Renewable Energy Projects'!$G$4)</f>
        <v>0</v>
      </c>
      <c r="F48" s="121">
        <f>SUM(E$3:E48)</f>
        <v>0</v>
      </c>
      <c r="G48" s="122">
        <f t="shared" si="12"/>
        <v>46</v>
      </c>
      <c r="H48" s="117">
        <f>(1-G48*'Renewable Energy Projects'!$H$5)*('Renewable Energy Projects'!$G$5)</f>
        <v>0</v>
      </c>
      <c r="I48" s="118">
        <f>SUM(H$3:H48)</f>
        <v>0</v>
      </c>
      <c r="J48" s="119">
        <f t="shared" si="13"/>
        <v>46</v>
      </c>
      <c r="K48" s="120">
        <f>(1-J48*'Renewable Energy Projects'!$H$6)*('Renewable Energy Projects'!$G$6)</f>
        <v>0</v>
      </c>
      <c r="L48" s="121">
        <f>SUM(K$3:K48)</f>
        <v>0</v>
      </c>
      <c r="M48" s="122">
        <f t="shared" si="14"/>
        <v>46</v>
      </c>
      <c r="N48" s="117">
        <f>(1-M48*'Renewable Energy Projects'!$H$7)*('Renewable Energy Projects'!$G$7)</f>
        <v>0</v>
      </c>
      <c r="O48" s="118">
        <f>SUM(N$3:N48)</f>
        <v>0</v>
      </c>
      <c r="P48" s="120">
        <f t="shared" si="5"/>
        <v>46</v>
      </c>
      <c r="Q48" s="184">
        <f>(1-P48*'Renewable Energy Projects'!$H$8)*('Renewable Energy Projects'!$G$8)</f>
        <v>0</v>
      </c>
      <c r="R48" s="95">
        <f>SUM(Q$3:Q48)</f>
        <v>0</v>
      </c>
      <c r="S48" s="123">
        <f t="shared" si="6"/>
        <v>46</v>
      </c>
      <c r="T48" s="185">
        <f>(1-S48*'Renewable Energy Projects'!$H$9)*('Renewable Energy Projects'!$G$9)</f>
        <v>0</v>
      </c>
      <c r="U48" s="123">
        <f>SUM(T$3:T48)</f>
        <v>0</v>
      </c>
      <c r="V48" s="120">
        <f t="shared" si="7"/>
        <v>46</v>
      </c>
      <c r="W48" s="184">
        <f>(1-V48*'Renewable Energy Projects'!$H$10)*('Renewable Energy Projects'!$G$10)</f>
        <v>0</v>
      </c>
      <c r="X48" s="95">
        <f>SUM(W$3:W48)</f>
        <v>0</v>
      </c>
      <c r="Y48" s="123">
        <f t="shared" si="8"/>
        <v>46</v>
      </c>
      <c r="Z48" s="185">
        <f>(1-Y48*'Renewable Energy Projects'!$H$11)*('Renewable Energy Projects'!$G$11)</f>
        <v>0</v>
      </c>
      <c r="AA48" s="96">
        <f>SUM(Z$3:Z48)</f>
        <v>0</v>
      </c>
      <c r="AB48" s="120">
        <f t="shared" si="9"/>
        <v>46</v>
      </c>
      <c r="AC48" s="184">
        <f>(1-AB48*'Renewable Energy Projects'!$H$12)*('Renewable Energy Projects'!$G$12)</f>
        <v>0</v>
      </c>
      <c r="AD48" s="258">
        <f>SUM(AC$3:AC48)</f>
        <v>0</v>
      </c>
      <c r="AE48" s="19"/>
      <c r="AF48" s="19"/>
    </row>
    <row r="49" spans="1:32" x14ac:dyDescent="0.35">
      <c r="A49" s="116">
        <f t="shared" si="10"/>
        <v>47</v>
      </c>
      <c r="B49" s="117">
        <f>(1-A49*'Renewable Energy Projects'!$H$3)*('Renewable Energy Projects'!$G$3)</f>
        <v>0</v>
      </c>
      <c r="C49" s="118">
        <f>SUM(B$3:B49)</f>
        <v>0</v>
      </c>
      <c r="D49" s="119">
        <f t="shared" si="11"/>
        <v>47</v>
      </c>
      <c r="E49" s="120">
        <f>(1-D49*'Renewable Energy Projects'!$H$4)*('Renewable Energy Projects'!$G$4)</f>
        <v>0</v>
      </c>
      <c r="F49" s="121">
        <f>SUM(E$3:E49)</f>
        <v>0</v>
      </c>
      <c r="G49" s="122">
        <f t="shared" si="12"/>
        <v>47</v>
      </c>
      <c r="H49" s="117">
        <f>(1-G49*'Renewable Energy Projects'!$H$5)*('Renewable Energy Projects'!$G$5)</f>
        <v>0</v>
      </c>
      <c r="I49" s="118">
        <f>SUM(H$3:H49)</f>
        <v>0</v>
      </c>
      <c r="J49" s="119">
        <f t="shared" si="13"/>
        <v>47</v>
      </c>
      <c r="K49" s="120">
        <f>(1-J49*'Renewable Energy Projects'!$H$6)*('Renewable Energy Projects'!$G$6)</f>
        <v>0</v>
      </c>
      <c r="L49" s="121">
        <f>SUM(K$3:K49)</f>
        <v>0</v>
      </c>
      <c r="M49" s="122">
        <f t="shared" si="14"/>
        <v>47</v>
      </c>
      <c r="N49" s="117">
        <f>(1-M49*'Renewable Energy Projects'!$H$7)*('Renewable Energy Projects'!$G$7)</f>
        <v>0</v>
      </c>
      <c r="O49" s="118">
        <f>SUM(N$3:N49)</f>
        <v>0</v>
      </c>
      <c r="P49" s="120">
        <f t="shared" si="5"/>
        <v>47</v>
      </c>
      <c r="Q49" s="184">
        <f>(1-P49*'Renewable Energy Projects'!$H$8)*('Renewable Energy Projects'!$G$8)</f>
        <v>0</v>
      </c>
      <c r="R49" s="95">
        <f>SUM(Q$3:Q49)</f>
        <v>0</v>
      </c>
      <c r="S49" s="123">
        <f t="shared" si="6"/>
        <v>47</v>
      </c>
      <c r="T49" s="185">
        <f>(1-S49*'Renewable Energy Projects'!$H$9)*('Renewable Energy Projects'!$G$9)</f>
        <v>0</v>
      </c>
      <c r="U49" s="123">
        <f>SUM(T$3:T49)</f>
        <v>0</v>
      </c>
      <c r="V49" s="120">
        <f t="shared" si="7"/>
        <v>47</v>
      </c>
      <c r="W49" s="184">
        <f>(1-V49*'Renewable Energy Projects'!$H$10)*('Renewable Energy Projects'!$G$10)</f>
        <v>0</v>
      </c>
      <c r="X49" s="95">
        <f>SUM(W$3:W49)</f>
        <v>0</v>
      </c>
      <c r="Y49" s="123">
        <f t="shared" si="8"/>
        <v>47</v>
      </c>
      <c r="Z49" s="185">
        <f>(1-Y49*'Renewable Energy Projects'!$H$11)*('Renewable Energy Projects'!$G$11)</f>
        <v>0</v>
      </c>
      <c r="AA49" s="96">
        <f>SUM(Z$3:Z49)</f>
        <v>0</v>
      </c>
      <c r="AB49" s="120">
        <f t="shared" si="9"/>
        <v>47</v>
      </c>
      <c r="AC49" s="184">
        <f>(1-AB49*'Renewable Energy Projects'!$H$12)*('Renewable Energy Projects'!$G$12)</f>
        <v>0</v>
      </c>
      <c r="AD49" s="258">
        <f>SUM(AC$3:AC49)</f>
        <v>0</v>
      </c>
      <c r="AE49" s="19"/>
      <c r="AF49" s="19"/>
    </row>
    <row r="50" spans="1:32" x14ac:dyDescent="0.35">
      <c r="A50" s="116">
        <f t="shared" si="10"/>
        <v>48</v>
      </c>
      <c r="B50" s="117">
        <f>(1-A50*'Renewable Energy Projects'!$H$3)*('Renewable Energy Projects'!$G$3)</f>
        <v>0</v>
      </c>
      <c r="C50" s="118">
        <f>SUM(B$3:B50)</f>
        <v>0</v>
      </c>
      <c r="D50" s="119">
        <f t="shared" si="11"/>
        <v>48</v>
      </c>
      <c r="E50" s="120">
        <f>(1-D50*'Renewable Energy Projects'!$H$4)*('Renewable Energy Projects'!$G$4)</f>
        <v>0</v>
      </c>
      <c r="F50" s="121">
        <f>SUM(E$3:E50)</f>
        <v>0</v>
      </c>
      <c r="G50" s="122">
        <f t="shared" si="12"/>
        <v>48</v>
      </c>
      <c r="H50" s="117">
        <f>(1-G50*'Renewable Energy Projects'!$H$5)*('Renewable Energy Projects'!$G$5)</f>
        <v>0</v>
      </c>
      <c r="I50" s="118">
        <f>SUM(H$3:H50)</f>
        <v>0</v>
      </c>
      <c r="J50" s="119">
        <f t="shared" si="13"/>
        <v>48</v>
      </c>
      <c r="K50" s="120">
        <f>(1-J50*'Renewable Energy Projects'!$H$6)*('Renewable Energy Projects'!$G$6)</f>
        <v>0</v>
      </c>
      <c r="L50" s="121">
        <f>SUM(K$3:K50)</f>
        <v>0</v>
      </c>
      <c r="M50" s="122">
        <f t="shared" si="14"/>
        <v>48</v>
      </c>
      <c r="N50" s="117">
        <f>(1-M50*'Renewable Energy Projects'!$H$7)*('Renewable Energy Projects'!$G$7)</f>
        <v>0</v>
      </c>
      <c r="O50" s="118">
        <f>SUM(N$3:N50)</f>
        <v>0</v>
      </c>
      <c r="P50" s="120">
        <f t="shared" si="5"/>
        <v>48</v>
      </c>
      <c r="Q50" s="184">
        <f>(1-P50*'Renewable Energy Projects'!$H$8)*('Renewable Energy Projects'!$G$8)</f>
        <v>0</v>
      </c>
      <c r="R50" s="95">
        <f>SUM(Q$3:Q50)</f>
        <v>0</v>
      </c>
      <c r="S50" s="123">
        <f t="shared" si="6"/>
        <v>48</v>
      </c>
      <c r="T50" s="185">
        <f>(1-S50*'Renewable Energy Projects'!$H$9)*('Renewable Energy Projects'!$G$9)</f>
        <v>0</v>
      </c>
      <c r="U50" s="123">
        <f>SUM(T$3:T50)</f>
        <v>0</v>
      </c>
      <c r="V50" s="120">
        <f t="shared" si="7"/>
        <v>48</v>
      </c>
      <c r="W50" s="184">
        <f>(1-V50*'Renewable Energy Projects'!$H$10)*('Renewable Energy Projects'!$G$10)</f>
        <v>0</v>
      </c>
      <c r="X50" s="95">
        <f>SUM(W$3:W50)</f>
        <v>0</v>
      </c>
      <c r="Y50" s="123">
        <f t="shared" si="8"/>
        <v>48</v>
      </c>
      <c r="Z50" s="185">
        <f>(1-Y50*'Renewable Energy Projects'!$H$11)*('Renewable Energy Projects'!$G$11)</f>
        <v>0</v>
      </c>
      <c r="AA50" s="96">
        <f>SUM(Z$3:Z50)</f>
        <v>0</v>
      </c>
      <c r="AB50" s="120">
        <f t="shared" si="9"/>
        <v>48</v>
      </c>
      <c r="AC50" s="184">
        <f>(1-AB50*'Renewable Energy Projects'!$H$12)*('Renewable Energy Projects'!$G$12)</f>
        <v>0</v>
      </c>
      <c r="AD50" s="258">
        <f>SUM(AC$3:AC50)</f>
        <v>0</v>
      </c>
      <c r="AE50" s="19"/>
      <c r="AF50" s="19"/>
    </row>
    <row r="51" spans="1:32" x14ac:dyDescent="0.35">
      <c r="A51" s="116">
        <f t="shared" si="10"/>
        <v>49</v>
      </c>
      <c r="B51" s="117">
        <f>(1-A51*'Renewable Energy Projects'!$H$3)*('Renewable Energy Projects'!$G$3)</f>
        <v>0</v>
      </c>
      <c r="C51" s="118">
        <f>SUM(B$3:B51)</f>
        <v>0</v>
      </c>
      <c r="D51" s="119">
        <f t="shared" si="11"/>
        <v>49</v>
      </c>
      <c r="E51" s="120">
        <f>(1-D51*'Renewable Energy Projects'!$H$4)*('Renewable Energy Projects'!$G$4)</f>
        <v>0</v>
      </c>
      <c r="F51" s="121">
        <f>SUM(E$3:E51)</f>
        <v>0</v>
      </c>
      <c r="G51" s="122">
        <f t="shared" si="12"/>
        <v>49</v>
      </c>
      <c r="H51" s="117">
        <f>(1-G51*'Renewable Energy Projects'!$H$5)*('Renewable Energy Projects'!$G$5)</f>
        <v>0</v>
      </c>
      <c r="I51" s="118">
        <f>SUM(H$3:H51)</f>
        <v>0</v>
      </c>
      <c r="J51" s="119">
        <f t="shared" si="13"/>
        <v>49</v>
      </c>
      <c r="K51" s="120">
        <f>(1-J51*'Renewable Energy Projects'!$H$6)*('Renewable Energy Projects'!$G$6)</f>
        <v>0</v>
      </c>
      <c r="L51" s="121">
        <f>SUM(K$3:K51)</f>
        <v>0</v>
      </c>
      <c r="M51" s="122">
        <f t="shared" si="14"/>
        <v>49</v>
      </c>
      <c r="N51" s="117">
        <f>(1-M51*'Renewable Energy Projects'!$H$7)*('Renewable Energy Projects'!$G$7)</f>
        <v>0</v>
      </c>
      <c r="O51" s="118">
        <f>SUM(N$3:N51)</f>
        <v>0</v>
      </c>
      <c r="P51" s="120">
        <f t="shared" si="5"/>
        <v>49</v>
      </c>
      <c r="Q51" s="184">
        <f>(1-P51*'Renewable Energy Projects'!$H$8)*('Renewable Energy Projects'!$G$8)</f>
        <v>0</v>
      </c>
      <c r="R51" s="95">
        <f>SUM(Q$3:Q51)</f>
        <v>0</v>
      </c>
      <c r="S51" s="123">
        <f t="shared" si="6"/>
        <v>49</v>
      </c>
      <c r="T51" s="185">
        <f>(1-S51*'Renewable Energy Projects'!$H$9)*('Renewable Energy Projects'!$G$9)</f>
        <v>0</v>
      </c>
      <c r="U51" s="123">
        <f>SUM(T$3:T51)</f>
        <v>0</v>
      </c>
      <c r="V51" s="120">
        <f t="shared" si="7"/>
        <v>49</v>
      </c>
      <c r="W51" s="184">
        <f>(1-V51*'Renewable Energy Projects'!$H$10)*('Renewable Energy Projects'!$G$10)</f>
        <v>0</v>
      </c>
      <c r="X51" s="95">
        <f>SUM(W$3:W51)</f>
        <v>0</v>
      </c>
      <c r="Y51" s="123">
        <f t="shared" si="8"/>
        <v>49</v>
      </c>
      <c r="Z51" s="185">
        <f>(1-Y51*'Renewable Energy Projects'!$H$11)*('Renewable Energy Projects'!$G$11)</f>
        <v>0</v>
      </c>
      <c r="AA51" s="96">
        <f>SUM(Z$3:Z51)</f>
        <v>0</v>
      </c>
      <c r="AB51" s="120">
        <f t="shared" si="9"/>
        <v>49</v>
      </c>
      <c r="AC51" s="184">
        <f>(1-AB51*'Renewable Energy Projects'!$H$12)*('Renewable Energy Projects'!$G$12)</f>
        <v>0</v>
      </c>
      <c r="AD51" s="258">
        <f>SUM(AC$3:AC51)</f>
        <v>0</v>
      </c>
      <c r="AE51" s="19"/>
      <c r="AF51" s="19"/>
    </row>
    <row r="52" spans="1:32" ht="15" thickBot="1" x14ac:dyDescent="0.4">
      <c r="A52" s="97">
        <f t="shared" si="10"/>
        <v>50</v>
      </c>
      <c r="B52" s="124">
        <f>(1-A52*'Renewable Energy Projects'!$H$3)*('Renewable Energy Projects'!$G$3)</f>
        <v>0</v>
      </c>
      <c r="C52" s="125">
        <f>SUM(B$3:B52)</f>
        <v>0</v>
      </c>
      <c r="D52" s="100">
        <f t="shared" si="11"/>
        <v>50</v>
      </c>
      <c r="E52" s="126">
        <f>(1-D52*'Renewable Energy Projects'!$H$4)*('Renewable Energy Projects'!$G$4)</f>
        <v>0</v>
      </c>
      <c r="F52" s="127">
        <f>SUM(E$3:E52)</f>
        <v>0</v>
      </c>
      <c r="G52" s="103">
        <f t="shared" si="12"/>
        <v>50</v>
      </c>
      <c r="H52" s="124">
        <f>(1-G52*'Renewable Energy Projects'!$H$5)*('Renewable Energy Projects'!$G$5)</f>
        <v>0</v>
      </c>
      <c r="I52" s="125">
        <f>SUM(H$3:H52)</f>
        <v>0</v>
      </c>
      <c r="J52" s="100">
        <f t="shared" si="13"/>
        <v>50</v>
      </c>
      <c r="K52" s="126">
        <f>(1-J52*'Renewable Energy Projects'!$H$6)*('Renewable Energy Projects'!$G$6)</f>
        <v>0</v>
      </c>
      <c r="L52" s="127">
        <f>SUM(K$3:K52)</f>
        <v>0</v>
      </c>
      <c r="M52" s="103">
        <f t="shared" si="14"/>
        <v>50</v>
      </c>
      <c r="N52" s="124">
        <f>(1-M52*'Renewable Energy Projects'!$H$7)*('Renewable Energy Projects'!$G$7)</f>
        <v>0</v>
      </c>
      <c r="O52" s="125">
        <f>SUM(N$3:N52)</f>
        <v>0</v>
      </c>
      <c r="P52" s="126">
        <f t="shared" si="5"/>
        <v>50</v>
      </c>
      <c r="Q52" s="259">
        <f>(1-P52*'Renewable Energy Projects'!$H$8)*('Renewable Energy Projects'!$G$8)</f>
        <v>0</v>
      </c>
      <c r="R52" s="186">
        <f>SUM(Q$3:Q52)</f>
        <v>0</v>
      </c>
      <c r="S52" s="187">
        <f t="shared" si="6"/>
        <v>50</v>
      </c>
      <c r="T52" s="260">
        <f>(1-S52*'Renewable Energy Projects'!$H$9)*('Renewable Energy Projects'!$G$9)</f>
        <v>0</v>
      </c>
      <c r="U52" s="187">
        <f>SUM(T$3:T52)</f>
        <v>0</v>
      </c>
      <c r="V52" s="126">
        <f t="shared" si="7"/>
        <v>50</v>
      </c>
      <c r="W52" s="259">
        <f>(1-V52*'Renewable Energy Projects'!$H$10)*('Renewable Energy Projects'!$G$10)</f>
        <v>0</v>
      </c>
      <c r="X52" s="186">
        <f>SUM(W$3:W52)</f>
        <v>0</v>
      </c>
      <c r="Y52" s="187">
        <f t="shared" si="8"/>
        <v>50</v>
      </c>
      <c r="Z52" s="260">
        <f>(1-Y52*'Renewable Energy Projects'!$H$11)*('Renewable Energy Projects'!$G$11)</f>
        <v>0</v>
      </c>
      <c r="AA52" s="188">
        <f>SUM(Z$3:Z52)</f>
        <v>0</v>
      </c>
      <c r="AB52" s="126">
        <f t="shared" si="9"/>
        <v>50</v>
      </c>
      <c r="AC52" s="259">
        <f>(1-AB52*'Renewable Energy Projects'!$H$12)*('Renewable Energy Projects'!$G$12)</f>
        <v>0</v>
      </c>
      <c r="AD52" s="261">
        <f>SUM(AC$3:AC52)</f>
        <v>0</v>
      </c>
      <c r="AE52" s="19"/>
      <c r="AF52" s="19"/>
    </row>
    <row r="53" spans="1:32" x14ac:dyDescent="0.35">
      <c r="Q53" s="17"/>
      <c r="R53" s="17"/>
    </row>
    <row r="54" spans="1:32" x14ac:dyDescent="0.35">
      <c r="Q54" s="17"/>
      <c r="R54" s="17"/>
    </row>
    <row r="55" spans="1:32" x14ac:dyDescent="0.35">
      <c r="Q55" s="17"/>
      <c r="R55" s="17"/>
    </row>
    <row r="56" spans="1:32" x14ac:dyDescent="0.35">
      <c r="Q56" s="17"/>
      <c r="R56" s="17"/>
    </row>
    <row r="57" spans="1:32" x14ac:dyDescent="0.35">
      <c r="Q57" s="17"/>
      <c r="R57" s="17"/>
    </row>
    <row r="58" spans="1:32" x14ac:dyDescent="0.35">
      <c r="Q58" s="17"/>
      <c r="R58" s="17"/>
    </row>
    <row r="59" spans="1:32" x14ac:dyDescent="0.35">
      <c r="Q59" s="17"/>
      <c r="R59" s="17"/>
    </row>
    <row r="60" spans="1:32" x14ac:dyDescent="0.35">
      <c r="Q60" s="17"/>
      <c r="R60" s="17"/>
    </row>
    <row r="61" spans="1:32" x14ac:dyDescent="0.35">
      <c r="Q61" s="17"/>
      <c r="R61" s="17"/>
    </row>
    <row r="62" spans="1:32" x14ac:dyDescent="0.35">
      <c r="Q62" s="17"/>
      <c r="R62" s="17"/>
    </row>
    <row r="63" spans="1:32" x14ac:dyDescent="0.35">
      <c r="Q63" s="17"/>
      <c r="R63" s="17"/>
    </row>
    <row r="64" spans="1:32" x14ac:dyDescent="0.35">
      <c r="Q64" s="17"/>
      <c r="R64" s="17"/>
    </row>
    <row r="65" spans="17:18" x14ac:dyDescent="0.35">
      <c r="Q65" s="17"/>
      <c r="R65" s="17"/>
    </row>
    <row r="66" spans="17:18" x14ac:dyDescent="0.35">
      <c r="Q66" s="17"/>
      <c r="R66" s="17"/>
    </row>
    <row r="67" spans="17:18" x14ac:dyDescent="0.35">
      <c r="Q67" s="17"/>
      <c r="R67" s="17"/>
    </row>
    <row r="68" spans="17:18" x14ac:dyDescent="0.35">
      <c r="Q68" s="17"/>
      <c r="R68" s="17"/>
    </row>
    <row r="69" spans="17:18" x14ac:dyDescent="0.35">
      <c r="Q69" s="17"/>
      <c r="R69" s="17"/>
    </row>
    <row r="70" spans="17:18" x14ac:dyDescent="0.35">
      <c r="Q70" s="17"/>
      <c r="R70" s="17"/>
    </row>
    <row r="71" spans="17:18" x14ac:dyDescent="0.35">
      <c r="Q71" s="17"/>
      <c r="R71" s="17"/>
    </row>
    <row r="72" spans="17:18" x14ac:dyDescent="0.35">
      <c r="Q72" s="17"/>
      <c r="R72" s="17"/>
    </row>
    <row r="73" spans="17:18" x14ac:dyDescent="0.35">
      <c r="Q73" s="17"/>
      <c r="R73" s="17"/>
    </row>
    <row r="74" spans="17:18" x14ac:dyDescent="0.35">
      <c r="Q74" s="17"/>
      <c r="R74" s="17"/>
    </row>
    <row r="75" spans="17:18" x14ac:dyDescent="0.35">
      <c r="Q75" s="17"/>
      <c r="R75" s="17"/>
    </row>
    <row r="76" spans="17:18" x14ac:dyDescent="0.35">
      <c r="Q76" s="17"/>
      <c r="R76" s="17"/>
    </row>
    <row r="77" spans="17:18" x14ac:dyDescent="0.35">
      <c r="Q77" s="17"/>
      <c r="R77" s="17"/>
    </row>
    <row r="78" spans="17:18" x14ac:dyDescent="0.35">
      <c r="Q78" s="17"/>
      <c r="R78" s="17"/>
    </row>
    <row r="79" spans="17:18" x14ac:dyDescent="0.35">
      <c r="Q79" s="17"/>
      <c r="R79" s="17"/>
    </row>
    <row r="80" spans="17:18" x14ac:dyDescent="0.35">
      <c r="Q80" s="17"/>
      <c r="R80" s="17"/>
    </row>
    <row r="81" spans="17:18" x14ac:dyDescent="0.35">
      <c r="Q81" s="17"/>
      <c r="R81" s="17"/>
    </row>
    <row r="82" spans="17:18" x14ac:dyDescent="0.35">
      <c r="Q82" s="17"/>
      <c r="R82" s="17"/>
    </row>
    <row r="83" spans="17:18" x14ac:dyDescent="0.35">
      <c r="Q83" s="17"/>
      <c r="R83" s="17"/>
    </row>
    <row r="84" spans="17:18" x14ac:dyDescent="0.35">
      <c r="Q84" s="17"/>
      <c r="R84" s="17"/>
    </row>
    <row r="85" spans="17:18" x14ac:dyDescent="0.35">
      <c r="Q85" s="17"/>
      <c r="R85" s="17"/>
    </row>
    <row r="86" spans="17:18" x14ac:dyDescent="0.35">
      <c r="Q86" s="17"/>
      <c r="R86" s="17"/>
    </row>
    <row r="87" spans="17:18" x14ac:dyDescent="0.35">
      <c r="Q87" s="17"/>
      <c r="R87" s="17"/>
    </row>
    <row r="88" spans="17:18" x14ac:dyDescent="0.35">
      <c r="Q88" s="17"/>
      <c r="R88" s="17"/>
    </row>
    <row r="89" spans="17:18" x14ac:dyDescent="0.35">
      <c r="Q89" s="17"/>
      <c r="R89" s="17"/>
    </row>
    <row r="90" spans="17:18" x14ac:dyDescent="0.35">
      <c r="Q90" s="17"/>
      <c r="R90" s="17"/>
    </row>
    <row r="91" spans="17:18" x14ac:dyDescent="0.35">
      <c r="Q91" s="17"/>
      <c r="R91" s="17"/>
    </row>
    <row r="92" spans="17:18" x14ac:dyDescent="0.35">
      <c r="Q92" s="17"/>
      <c r="R92" s="17"/>
    </row>
    <row r="93" spans="17:18" x14ac:dyDescent="0.35">
      <c r="Q93" s="17"/>
      <c r="R93" s="17"/>
    </row>
    <row r="94" spans="17:18" x14ac:dyDescent="0.35">
      <c r="Q94" s="17"/>
      <c r="R94" s="17"/>
    </row>
    <row r="95" spans="17:18" x14ac:dyDescent="0.35">
      <c r="Q95" s="17"/>
      <c r="R95" s="17"/>
    </row>
    <row r="96" spans="17:18" x14ac:dyDescent="0.35">
      <c r="Q96" s="17"/>
      <c r="R96" s="17"/>
    </row>
    <row r="97" spans="17:18" x14ac:dyDescent="0.35">
      <c r="Q97" s="17"/>
      <c r="R97" s="17"/>
    </row>
    <row r="98" spans="17:18" x14ac:dyDescent="0.35">
      <c r="Q98" s="17"/>
      <c r="R98" s="17"/>
    </row>
    <row r="99" spans="17:18" x14ac:dyDescent="0.35">
      <c r="Q99" s="17"/>
      <c r="R99" s="17"/>
    </row>
    <row r="100" spans="17:18" x14ac:dyDescent="0.35">
      <c r="Q100" s="17"/>
      <c r="R100" s="17"/>
    </row>
    <row r="101" spans="17:18" x14ac:dyDescent="0.35">
      <c r="Q101" s="17"/>
      <c r="R101" s="17"/>
    </row>
    <row r="102" spans="17:18" x14ac:dyDescent="0.35">
      <c r="Q102" s="17"/>
      <c r="R102" s="17"/>
    </row>
    <row r="103" spans="17:18" x14ac:dyDescent="0.35">
      <c r="Q103" s="17"/>
      <c r="R103" s="17"/>
    </row>
    <row r="104" spans="17:18" x14ac:dyDescent="0.35">
      <c r="Q104" s="17"/>
      <c r="R104" s="17"/>
    </row>
    <row r="105" spans="17:18" x14ac:dyDescent="0.35">
      <c r="Q105" s="17"/>
      <c r="R105" s="17"/>
    </row>
    <row r="106" spans="17:18" x14ac:dyDescent="0.35">
      <c r="Q106" s="17"/>
      <c r="R106" s="17"/>
    </row>
    <row r="107" spans="17:18" x14ac:dyDescent="0.35">
      <c r="Q107" s="17"/>
      <c r="R107" s="17"/>
    </row>
    <row r="108" spans="17:18" x14ac:dyDescent="0.35">
      <c r="Q108" s="17"/>
      <c r="R108" s="17"/>
    </row>
    <row r="109" spans="17:18" x14ac:dyDescent="0.35">
      <c r="Q109" s="17"/>
      <c r="R109" s="17"/>
    </row>
    <row r="110" spans="17:18" x14ac:dyDescent="0.35">
      <c r="Q110" s="17"/>
      <c r="R110" s="17"/>
    </row>
    <row r="111" spans="17:18" x14ac:dyDescent="0.35">
      <c r="Q111" s="17"/>
      <c r="R111" s="17"/>
    </row>
    <row r="112" spans="17:18" x14ac:dyDescent="0.35">
      <c r="Q112" s="17"/>
      <c r="R112" s="17"/>
    </row>
    <row r="113" spans="17:18" x14ac:dyDescent="0.35">
      <c r="Q113" s="17"/>
      <c r="R113" s="17"/>
    </row>
    <row r="114" spans="17:18" x14ac:dyDescent="0.35">
      <c r="Q114" s="17"/>
      <c r="R114" s="17"/>
    </row>
    <row r="115" spans="17:18" x14ac:dyDescent="0.35">
      <c r="Q115" s="17"/>
      <c r="R115" s="17"/>
    </row>
    <row r="116" spans="17:18" x14ac:dyDescent="0.35">
      <c r="Q116" s="17"/>
      <c r="R116" s="17"/>
    </row>
    <row r="117" spans="17:18" x14ac:dyDescent="0.35">
      <c r="Q117" s="17"/>
      <c r="R117" s="17"/>
    </row>
    <row r="118" spans="17:18" x14ac:dyDescent="0.35">
      <c r="Q118" s="17"/>
      <c r="R118" s="17"/>
    </row>
    <row r="119" spans="17:18" x14ac:dyDescent="0.35">
      <c r="Q119" s="17"/>
      <c r="R119" s="17"/>
    </row>
    <row r="120" spans="17:18" x14ac:dyDescent="0.35">
      <c r="Q120" s="17"/>
      <c r="R120" s="17"/>
    </row>
    <row r="121" spans="17:18" x14ac:dyDescent="0.35">
      <c r="Q121" s="17"/>
      <c r="R121" s="17"/>
    </row>
    <row r="122" spans="17:18" x14ac:dyDescent="0.35">
      <c r="Q122" s="17"/>
      <c r="R122" s="17"/>
    </row>
    <row r="123" spans="17:18" x14ac:dyDescent="0.35">
      <c r="Q123" s="17"/>
      <c r="R123" s="17"/>
    </row>
    <row r="124" spans="17:18" x14ac:dyDescent="0.35">
      <c r="Q124" s="17"/>
      <c r="R124" s="17"/>
    </row>
    <row r="125" spans="17:18" x14ac:dyDescent="0.35">
      <c r="Q125" s="17"/>
      <c r="R125" s="17"/>
    </row>
    <row r="126" spans="17:18" x14ac:dyDescent="0.35">
      <c r="Q126" s="17"/>
      <c r="R126" s="17"/>
    </row>
    <row r="127" spans="17:18" x14ac:dyDescent="0.35">
      <c r="Q127" s="17"/>
      <c r="R127" s="17"/>
    </row>
    <row r="128" spans="17:18" x14ac:dyDescent="0.35">
      <c r="Q128" s="17"/>
      <c r="R128" s="17"/>
    </row>
    <row r="129" spans="17:18" x14ac:dyDescent="0.35">
      <c r="Q129" s="17"/>
      <c r="R129" s="17"/>
    </row>
    <row r="130" spans="17:18" x14ac:dyDescent="0.35">
      <c r="Q130" s="17"/>
      <c r="R130" s="17"/>
    </row>
    <row r="131" spans="17:18" x14ac:dyDescent="0.35">
      <c r="Q131" s="17"/>
      <c r="R131" s="17"/>
    </row>
    <row r="132" spans="17:18" x14ac:dyDescent="0.35">
      <c r="Q132" s="17"/>
      <c r="R132" s="17"/>
    </row>
    <row r="133" spans="17:18" x14ac:dyDescent="0.35">
      <c r="Q133" s="17"/>
      <c r="R133" s="17"/>
    </row>
    <row r="134" spans="17:18" x14ac:dyDescent="0.35">
      <c r="Q134" s="17"/>
      <c r="R134" s="17"/>
    </row>
    <row r="135" spans="17:18" x14ac:dyDescent="0.35">
      <c r="Q135" s="17"/>
      <c r="R135" s="17"/>
    </row>
    <row r="136" spans="17:18" x14ac:dyDescent="0.35">
      <c r="Q136" s="17"/>
      <c r="R136" s="17"/>
    </row>
    <row r="137" spans="17:18" x14ac:dyDescent="0.35">
      <c r="Q137" s="17"/>
      <c r="R137" s="17"/>
    </row>
    <row r="138" spans="17:18" x14ac:dyDescent="0.35">
      <c r="Q138" s="17"/>
      <c r="R138" s="17"/>
    </row>
    <row r="139" spans="17:18" x14ac:dyDescent="0.35">
      <c r="Q139" s="17"/>
      <c r="R139" s="17"/>
    </row>
    <row r="140" spans="17:18" x14ac:dyDescent="0.35">
      <c r="Q140" s="17"/>
      <c r="R140" s="17"/>
    </row>
    <row r="141" spans="17:18" x14ac:dyDescent="0.35">
      <c r="Q141" s="17"/>
      <c r="R141" s="17"/>
    </row>
    <row r="142" spans="17:18" x14ac:dyDescent="0.35">
      <c r="Q142" s="17"/>
      <c r="R142" s="17"/>
    </row>
    <row r="143" spans="17:18" x14ac:dyDescent="0.35">
      <c r="Q143" s="17"/>
      <c r="R143" s="17"/>
    </row>
    <row r="144" spans="17:18" x14ac:dyDescent="0.35">
      <c r="Q144" s="17"/>
      <c r="R144" s="17"/>
    </row>
    <row r="145" spans="17:18" x14ac:dyDescent="0.35">
      <c r="Q145" s="17"/>
      <c r="R145" s="17"/>
    </row>
    <row r="146" spans="17:18" x14ac:dyDescent="0.35">
      <c r="Q146" s="17"/>
      <c r="R146" s="17"/>
    </row>
    <row r="147" spans="17:18" x14ac:dyDescent="0.35">
      <c r="Q147" s="17"/>
      <c r="R147" s="17"/>
    </row>
    <row r="148" spans="17:18" x14ac:dyDescent="0.35">
      <c r="Q148" s="17"/>
      <c r="R148" s="17"/>
    </row>
    <row r="149" spans="17:18" x14ac:dyDescent="0.35">
      <c r="Q149" s="17"/>
      <c r="R149" s="17"/>
    </row>
    <row r="150" spans="17:18" x14ac:dyDescent="0.35">
      <c r="Q150" s="17"/>
      <c r="R150" s="17"/>
    </row>
    <row r="151" spans="17:18" x14ac:dyDescent="0.35">
      <c r="Q151" s="17"/>
      <c r="R151" s="17"/>
    </row>
    <row r="152" spans="17:18" x14ac:dyDescent="0.35">
      <c r="Q152" s="17"/>
      <c r="R152" s="17"/>
    </row>
    <row r="153" spans="17:18" x14ac:dyDescent="0.35">
      <c r="Q153" s="17"/>
      <c r="R153" s="17"/>
    </row>
    <row r="154" spans="17:18" x14ac:dyDescent="0.35">
      <c r="Q154" s="17"/>
      <c r="R154" s="17"/>
    </row>
    <row r="155" spans="17:18" x14ac:dyDescent="0.35">
      <c r="Q155" s="17"/>
      <c r="R155" s="17"/>
    </row>
    <row r="156" spans="17:18" x14ac:dyDescent="0.35">
      <c r="Q156" s="17"/>
      <c r="R156" s="17"/>
    </row>
    <row r="157" spans="17:18" x14ac:dyDescent="0.35">
      <c r="Q157" s="17"/>
      <c r="R157" s="17"/>
    </row>
    <row r="158" spans="17:18" x14ac:dyDescent="0.35">
      <c r="Q158" s="17"/>
      <c r="R158" s="17"/>
    </row>
    <row r="159" spans="17:18" x14ac:dyDescent="0.35">
      <c r="Q159" s="17"/>
      <c r="R159" s="17"/>
    </row>
    <row r="160" spans="17:18" x14ac:dyDescent="0.35">
      <c r="Q160" s="17"/>
      <c r="R160" s="17"/>
    </row>
    <row r="161" spans="17:18" x14ac:dyDescent="0.35">
      <c r="Q161" s="17"/>
      <c r="R161" s="17"/>
    </row>
    <row r="162" spans="17:18" x14ac:dyDescent="0.35">
      <c r="Q162" s="17"/>
      <c r="R162" s="17"/>
    </row>
    <row r="163" spans="17:18" x14ac:dyDescent="0.35">
      <c r="Q163" s="17"/>
      <c r="R163" s="17"/>
    </row>
    <row r="164" spans="17:18" x14ac:dyDescent="0.35">
      <c r="Q164" s="17"/>
      <c r="R164" s="17"/>
    </row>
    <row r="165" spans="17:18" x14ac:dyDescent="0.35">
      <c r="Q165" s="17"/>
      <c r="R165" s="17"/>
    </row>
    <row r="166" spans="17:18" x14ac:dyDescent="0.35">
      <c r="Q166" s="17"/>
      <c r="R166" s="17"/>
    </row>
    <row r="167" spans="17:18" x14ac:dyDescent="0.35">
      <c r="Q167" s="17"/>
      <c r="R167" s="17"/>
    </row>
    <row r="168" spans="17:18" x14ac:dyDescent="0.35">
      <c r="Q168" s="17"/>
      <c r="R168" s="17"/>
    </row>
    <row r="169" spans="17:18" x14ac:dyDescent="0.35">
      <c r="Q169" s="17"/>
      <c r="R169" s="17"/>
    </row>
    <row r="170" spans="17:18" x14ac:dyDescent="0.35">
      <c r="Q170" s="17"/>
      <c r="R170" s="17"/>
    </row>
    <row r="171" spans="17:18" x14ac:dyDescent="0.35">
      <c r="Q171" s="17"/>
      <c r="R171" s="17"/>
    </row>
    <row r="172" spans="17:18" x14ac:dyDescent="0.35">
      <c r="Q172" s="17"/>
      <c r="R172" s="17"/>
    </row>
    <row r="173" spans="17:18" x14ac:dyDescent="0.35">
      <c r="Q173" s="17"/>
      <c r="R173" s="17"/>
    </row>
    <row r="174" spans="17:18" x14ac:dyDescent="0.35">
      <c r="Q174" s="17"/>
      <c r="R174" s="17"/>
    </row>
    <row r="175" spans="17:18" x14ac:dyDescent="0.35">
      <c r="Q175" s="17"/>
      <c r="R175" s="17"/>
    </row>
    <row r="176" spans="17:18" x14ac:dyDescent="0.35">
      <c r="Q176" s="17"/>
      <c r="R176" s="17"/>
    </row>
    <row r="177" spans="17:18" x14ac:dyDescent="0.35">
      <c r="Q177" s="17"/>
      <c r="R177" s="17"/>
    </row>
    <row r="178" spans="17:18" x14ac:dyDescent="0.35">
      <c r="Q178" s="17"/>
      <c r="R178" s="17"/>
    </row>
    <row r="179" spans="17:18" x14ac:dyDescent="0.35">
      <c r="Q179" s="17"/>
      <c r="R179" s="17"/>
    </row>
    <row r="180" spans="17:18" x14ac:dyDescent="0.35">
      <c r="Q180" s="17"/>
      <c r="R180" s="17"/>
    </row>
    <row r="181" spans="17:18" x14ac:dyDescent="0.35">
      <c r="Q181" s="17"/>
      <c r="R181" s="17"/>
    </row>
    <row r="182" spans="17:18" x14ac:dyDescent="0.35">
      <c r="Q182" s="17"/>
      <c r="R182" s="17"/>
    </row>
    <row r="183" spans="17:18" x14ac:dyDescent="0.35">
      <c r="Q183" s="17"/>
      <c r="R183" s="17"/>
    </row>
    <row r="184" spans="17:18" x14ac:dyDescent="0.35">
      <c r="Q184" s="17"/>
      <c r="R184" s="17"/>
    </row>
    <row r="185" spans="17:18" x14ac:dyDescent="0.35">
      <c r="Q185" s="17"/>
      <c r="R185" s="17"/>
    </row>
    <row r="186" spans="17:18" x14ac:dyDescent="0.35">
      <c r="Q186" s="17"/>
      <c r="R186" s="17"/>
    </row>
    <row r="187" spans="17:18" x14ac:dyDescent="0.35">
      <c r="Q187" s="17"/>
      <c r="R187" s="17"/>
    </row>
    <row r="188" spans="17:18" x14ac:dyDescent="0.35">
      <c r="Q188" s="17"/>
      <c r="R188" s="17"/>
    </row>
    <row r="189" spans="17:18" x14ac:dyDescent="0.35">
      <c r="Q189" s="17"/>
      <c r="R189" s="17"/>
    </row>
    <row r="190" spans="17:18" x14ac:dyDescent="0.35">
      <c r="Q190" s="17"/>
      <c r="R190" s="17"/>
    </row>
    <row r="191" spans="17:18" x14ac:dyDescent="0.35">
      <c r="Q191" s="17"/>
      <c r="R191" s="17"/>
    </row>
    <row r="192" spans="17:18" x14ac:dyDescent="0.35">
      <c r="Q192" s="17"/>
      <c r="R192" s="17"/>
    </row>
    <row r="193" spans="17:18" x14ac:dyDescent="0.35">
      <c r="Q193" s="17"/>
      <c r="R193" s="17"/>
    </row>
    <row r="194" spans="17:18" x14ac:dyDescent="0.35">
      <c r="Q194" s="17"/>
      <c r="R194" s="17"/>
    </row>
    <row r="195" spans="17:18" x14ac:dyDescent="0.35">
      <c r="Q195" s="17"/>
      <c r="R195" s="17"/>
    </row>
    <row r="196" spans="17:18" x14ac:dyDescent="0.35">
      <c r="Q196" s="17"/>
      <c r="R196" s="17"/>
    </row>
    <row r="197" spans="17:18" x14ac:dyDescent="0.35">
      <c r="Q197" s="17"/>
      <c r="R197" s="17"/>
    </row>
    <row r="198" spans="17:18" x14ac:dyDescent="0.35">
      <c r="Q198" s="17"/>
      <c r="R198" s="17"/>
    </row>
    <row r="199" spans="17:18" x14ac:dyDescent="0.35">
      <c r="Q199" s="17"/>
      <c r="R199" s="17"/>
    </row>
    <row r="200" spans="17:18" x14ac:dyDescent="0.35">
      <c r="Q200" s="17"/>
      <c r="R200" s="17"/>
    </row>
    <row r="201" spans="17:18" x14ac:dyDescent="0.35">
      <c r="Q201" s="17"/>
      <c r="R201" s="17"/>
    </row>
    <row r="202" spans="17:18" x14ac:dyDescent="0.35">
      <c r="Q202" s="17"/>
      <c r="R202" s="17"/>
    </row>
  </sheetData>
  <mergeCells count="11">
    <mergeCell ref="AG2:AH2"/>
    <mergeCell ref="A1:C1"/>
    <mergeCell ref="D1:F1"/>
    <mergeCell ref="G1:I1"/>
    <mergeCell ref="J1:L1"/>
    <mergeCell ref="M1:O1"/>
    <mergeCell ref="P1:R1"/>
    <mergeCell ref="S1:U1"/>
    <mergeCell ref="V1:X1"/>
    <mergeCell ref="Y1:AA1"/>
    <mergeCell ref="AB1:AD1"/>
  </mergeCells>
  <pageMargins left="0.7" right="0.7" top="0.75" bottom="0.75" header="0.3" footer="0.3"/>
  <pageSetup scale="5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01af37b-b357-48b0-a576-b64b7e6d7c4b" xsi:nil="true"/>
    <lcf76f155ced4ddcb4097134ff3c332f xmlns="40a1cdc2-a4a3-4f0f-a6a7-29bb8b6da483">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5AB5B53FE16B4BB0843A613907CB2A" ma:contentTypeVersion="17" ma:contentTypeDescription="Create a new document." ma:contentTypeScope="" ma:versionID="4eea167799175e8531a3b557cf328cf8">
  <xsd:schema xmlns:xsd="http://www.w3.org/2001/XMLSchema" xmlns:xs="http://www.w3.org/2001/XMLSchema" xmlns:p="http://schemas.microsoft.com/office/2006/metadata/properties" xmlns:ns1="http://schemas.microsoft.com/sharepoint/v3" xmlns:ns2="40a1cdc2-a4a3-4f0f-a6a7-29bb8b6da483" xmlns:ns3="f01af37b-b357-48b0-a576-b64b7e6d7c4b" targetNamespace="http://schemas.microsoft.com/office/2006/metadata/properties" ma:root="true" ma:fieldsID="e065dfa16ff30504a6ee7aed43413052" ns1:_="" ns2:_="" ns3:_="">
    <xsd:import namespace="http://schemas.microsoft.com/sharepoint/v3"/>
    <xsd:import namespace="40a1cdc2-a4a3-4f0f-a6a7-29bb8b6da483"/>
    <xsd:import namespace="f01af37b-b357-48b0-a576-b64b7e6d7c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a1cdc2-a4a3-4f0f-a6a7-29bb8b6da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01af37b-b357-48b0-a576-b64b7e6d7c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d36659e-3135-4dd3-8b42-93ada21b5fbd}" ma:internalName="TaxCatchAll" ma:showField="CatchAllData" ma:web="f01af37b-b357-48b0-a576-b64b7e6d7c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B1A749-9FC1-4470-86E8-88EBECBA9572}">
  <ds:schemaRefs>
    <ds:schemaRef ds:uri="http://schemas.microsoft.com/sharepoint/v3/contenttype/forms"/>
  </ds:schemaRefs>
</ds:datastoreItem>
</file>

<file path=customXml/itemProps2.xml><?xml version="1.0" encoding="utf-8"?>
<ds:datastoreItem xmlns:ds="http://schemas.openxmlformats.org/officeDocument/2006/customXml" ds:itemID="{19D00201-1FC9-438A-AE70-3B8C2265B26D}">
  <ds:schemaRefs>
    <ds:schemaRef ds:uri="http://schemas.microsoft.com/sharepoint/v3"/>
    <ds:schemaRef ds:uri="http://purl.org/dc/dcmitype/"/>
    <ds:schemaRef ds:uri="40a1cdc2-a4a3-4f0f-a6a7-29bb8b6da483"/>
    <ds:schemaRef ds:uri="f01af37b-b357-48b0-a576-b64b7e6d7c4b"/>
    <ds:schemaRef ds:uri="http://purl.org/dc/elements/1.1/"/>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82793828-6064-4234-B10C-EF0364E59B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a1cdc2-a4a3-4f0f-a6a7-29bb8b6da483"/>
    <ds:schemaRef ds:uri="f01af37b-b357-48b0-a576-b64b7e6d7c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ReadMe</vt:lpstr>
      <vt:lpstr>EE and Fuel-Switching Projects</vt:lpstr>
      <vt:lpstr>Renewable Energy Purchases</vt:lpstr>
      <vt:lpstr>Renewable Energy Projects</vt:lpstr>
      <vt:lpstr>Energy Storage Projects</vt:lpstr>
      <vt:lpstr>Energy Storage Purchases</vt:lpstr>
      <vt:lpstr>Active Transportation</vt:lpstr>
      <vt:lpstr>Emission Factors</vt:lpstr>
      <vt:lpstr>RE Lifetime Generation Total</vt:lpstr>
      <vt:lpstr>ST Lifetime Generation Total</vt:lpstr>
      <vt:lpstr>'Emission Factors'!Print_Area</vt:lpstr>
      <vt:lpstr>'RE Lifetime Generation Total'!Print_Area</vt:lpstr>
      <vt:lpstr>ReadMe!Print_Area</vt:lpstr>
      <vt:lpstr>'ST Lifetime Generation Total'!Print_Area</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GHG benefits estimation tool</dc:title>
  <dc:subject/>
  <dc:creator/>
  <cp:keywords/>
  <dc:description/>
  <cp:lastModifiedBy>Kolic, Paulina@ARB</cp:lastModifiedBy>
  <cp:revision/>
  <dcterms:created xsi:type="dcterms:W3CDTF">2017-06-22T18:28:37Z</dcterms:created>
  <dcterms:modified xsi:type="dcterms:W3CDTF">2024-03-26T20:23:38Z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0x010100E45AB5B53FE16B4BB0843A613907CB2A</vt:lpwstr>
  </property>
  <property fmtid="{D5CDD505-2E9C-101B-9397-08002B2CF9AE}" pid="3" name="Order">
    <vt:r8>52230600</vt:r8>
  </property>
  <property fmtid="{D5CDD505-2E9C-101B-9397-08002B2CF9AE}" pid="4" name="MediaServiceImageTags">
    <vt:lpwstr/>
  </property>
</Properties>
</file>